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B2A" lockStructure="1"/>
  <bookViews>
    <workbookView xWindow="120" yWindow="36" windowWidth="12120" windowHeight="8640"/>
  </bookViews>
  <sheets>
    <sheet name="CRA" sheetId="5" r:id="rId1"/>
    <sheet name="CLS" sheetId="4" r:id="rId2"/>
    <sheet name="CAG" sheetId="1" r:id="rId3"/>
    <sheet name="SMS" sheetId="2" r:id="rId4"/>
    <sheet name="Table" sheetId="6" state="hidden" r:id="rId5"/>
    <sheet name="NonCovered" sheetId="7" r:id="rId6"/>
    <sheet name="Sheet1" sheetId="8" state="hidden" r:id="rId7"/>
    <sheet name="Sheet2" sheetId="9" state="hidden" r:id="rId8"/>
  </sheets>
  <externalReferences>
    <externalReference r:id="rId9"/>
  </externalReferences>
  <definedNames>
    <definedName name="adminfee">Table!$A$3:$A$11</definedName>
    <definedName name="adminfeecra">Table!$A$3:$B$10</definedName>
    <definedName name="adminsms">Table!$D$3:$D$5</definedName>
    <definedName name="ann">[1]SMS!$B$89:$B$93</definedName>
    <definedName name="Annual">Annual</definedName>
    <definedName name="Annual_Administrative_Costs">aa</definedName>
    <definedName name="cagadm">Sheet2!$A$2:$A$9</definedName>
    <definedName name="cagadmn">Sheet2!$A$1:$A$9</definedName>
    <definedName name="clsadmin">Table!$H$3:$H$10</definedName>
    <definedName name="clsadmn">Table!$H$2:$H$10</definedName>
    <definedName name="craadm">Table!$B$2:$B$10</definedName>
    <definedName name="CRAadmin">Table!$B$3:$B$10</definedName>
    <definedName name="craadmn">Table!$B$2:$B$10</definedName>
    <definedName name="new">aa</definedName>
    <definedName name="_xlnm.Print_Area" localSheetId="0">CRA!$A$1:$N$60</definedName>
    <definedName name="scag">Table!$L$2:$L$4</definedName>
    <definedName name="smsadm">Sheet1!$A$1:$A$3</definedName>
    <definedName name="Standard">Table!$J$4</definedName>
    <definedName name="standardcra">Table!$J$2:$J$4</definedName>
  </definedNames>
  <calcPr calcId="145621"/>
</workbook>
</file>

<file path=xl/calcChain.xml><?xml version="1.0" encoding="utf-8"?>
<calcChain xmlns="http://schemas.openxmlformats.org/spreadsheetml/2006/main">
  <c r="M54" i="5" l="1"/>
  <c r="L50" i="5"/>
  <c r="L49" i="5"/>
  <c r="L48" i="5"/>
  <c r="L47" i="5"/>
  <c r="L46" i="5"/>
  <c r="K45" i="5"/>
  <c r="K44" i="5"/>
  <c r="K43" i="5"/>
  <c r="K42" i="5"/>
  <c r="K41" i="5"/>
  <c r="J40" i="5"/>
  <c r="J39" i="5"/>
  <c r="J38" i="5"/>
  <c r="J37" i="5"/>
  <c r="J36" i="5"/>
  <c r="G37" i="1" l="1"/>
  <c r="G36" i="1"/>
  <c r="G35" i="1"/>
  <c r="G42" i="1"/>
  <c r="G41" i="1"/>
  <c r="G62" i="1"/>
  <c r="G94" i="1"/>
  <c r="G93" i="1"/>
  <c r="G68" i="1"/>
  <c r="G67" i="1"/>
  <c r="G63" i="1"/>
  <c r="G61" i="1"/>
  <c r="G89" i="1"/>
  <c r="G88" i="1"/>
  <c r="G87" i="1"/>
  <c r="I32" i="5"/>
  <c r="I33" i="5"/>
  <c r="I34" i="5"/>
  <c r="I35" i="5"/>
  <c r="L78" i="2" l="1"/>
  <c r="M78" i="2" s="1"/>
  <c r="N78" i="2" s="1"/>
  <c r="L77" i="2"/>
  <c r="M77" i="2" s="1"/>
  <c r="N77" i="2" s="1"/>
  <c r="L76" i="2"/>
  <c r="M76" i="2" s="1"/>
  <c r="N76" i="2" s="1"/>
  <c r="L75" i="2"/>
  <c r="M75" i="2" s="1"/>
  <c r="N75" i="2" s="1"/>
  <c r="L74" i="2"/>
  <c r="M74" i="2" s="1"/>
  <c r="N74" i="2" s="1"/>
  <c r="L73" i="2"/>
  <c r="M73" i="2" s="1"/>
  <c r="N73" i="2" s="1"/>
  <c r="L72" i="2"/>
  <c r="M72" i="2" s="1"/>
  <c r="N72" i="2" s="1"/>
  <c r="L71" i="2"/>
  <c r="M71" i="2" s="1"/>
  <c r="N71" i="2" s="1"/>
  <c r="L70" i="2"/>
  <c r="M70" i="2" s="1"/>
  <c r="N70" i="2" s="1"/>
  <c r="L69" i="2"/>
  <c r="M69" i="2" s="1"/>
  <c r="N69" i="2" s="1"/>
  <c r="L68" i="2"/>
  <c r="M68" i="2" s="1"/>
  <c r="N68" i="2" s="1"/>
  <c r="L67" i="2"/>
  <c r="M67" i="2" s="1"/>
  <c r="N67" i="2" s="1"/>
  <c r="L66" i="2"/>
  <c r="M66" i="2" s="1"/>
  <c r="N66" i="2" s="1"/>
  <c r="L65" i="2"/>
  <c r="M65" i="2" s="1"/>
  <c r="N65" i="2" s="1"/>
  <c r="L64" i="2"/>
  <c r="M64" i="2" s="1"/>
  <c r="N64" i="2" s="1"/>
  <c r="L63" i="2"/>
  <c r="M63" i="2" s="1"/>
  <c r="N63" i="2" s="1"/>
  <c r="L62" i="2"/>
  <c r="M62" i="2" s="1"/>
  <c r="N62" i="2" s="1"/>
  <c r="L61" i="2"/>
  <c r="M61" i="2" s="1"/>
  <c r="N61" i="2" s="1"/>
  <c r="L60" i="2"/>
  <c r="M60" i="2" s="1"/>
  <c r="N60" i="2" s="1"/>
  <c r="L59" i="2"/>
  <c r="M59" i="2" s="1"/>
  <c r="N59" i="2" s="1"/>
  <c r="L58" i="2"/>
  <c r="M58" i="2" s="1"/>
  <c r="N58" i="2" s="1"/>
  <c r="L57" i="2"/>
  <c r="M57" i="2" s="1"/>
  <c r="L37" i="2"/>
  <c r="M37" i="2" s="1"/>
  <c r="L36" i="2"/>
  <c r="M36" i="2" s="1"/>
  <c r="L35" i="2"/>
  <c r="M35" i="2" s="1"/>
  <c r="L34" i="2"/>
  <c r="M34" i="2" s="1"/>
  <c r="L33" i="2"/>
  <c r="M33" i="2" s="1"/>
  <c r="L32" i="2"/>
  <c r="M32" i="2" s="1"/>
  <c r="L31" i="2"/>
  <c r="M31" i="2" s="1"/>
  <c r="L30" i="2"/>
  <c r="M30" i="2" s="1"/>
  <c r="L29" i="2"/>
  <c r="M29" i="2" s="1"/>
  <c r="L28" i="2"/>
  <c r="M28" i="2" s="1"/>
  <c r="L27" i="2"/>
  <c r="M27" i="2" s="1"/>
  <c r="L26" i="2"/>
  <c r="M26" i="2" s="1"/>
  <c r="L25" i="2"/>
  <c r="M25" i="2" s="1"/>
  <c r="L24" i="2"/>
  <c r="M24" i="2" s="1"/>
  <c r="L23" i="2"/>
  <c r="M23" i="2" s="1"/>
  <c r="L22" i="2"/>
  <c r="M22" i="2" s="1"/>
  <c r="L21" i="2"/>
  <c r="M21" i="2" s="1"/>
  <c r="L20" i="2"/>
  <c r="M20" i="2" s="1"/>
  <c r="L19" i="2"/>
  <c r="M19" i="2" s="1"/>
  <c r="L18" i="2"/>
  <c r="M18" i="2" s="1"/>
  <c r="L17" i="2"/>
  <c r="M17" i="2" s="1"/>
  <c r="L16" i="2"/>
  <c r="M16" i="2" s="1"/>
  <c r="M38" i="2" s="1"/>
  <c r="M40" i="2" s="1"/>
  <c r="E78" i="2"/>
  <c r="F78" i="2" s="1"/>
  <c r="E77" i="2"/>
  <c r="F77" i="2" s="1"/>
  <c r="E76" i="2"/>
  <c r="F76" i="2" s="1"/>
  <c r="E75" i="2"/>
  <c r="F75" i="2" s="1"/>
  <c r="E74" i="2"/>
  <c r="F74" i="2" s="1"/>
  <c r="E73" i="2"/>
  <c r="F73" i="2" s="1"/>
  <c r="E72" i="2"/>
  <c r="F72" i="2" s="1"/>
  <c r="E71" i="2"/>
  <c r="F71" i="2" s="1"/>
  <c r="E70" i="2"/>
  <c r="F70" i="2" s="1"/>
  <c r="E69" i="2"/>
  <c r="F69" i="2" s="1"/>
  <c r="E68" i="2"/>
  <c r="F68" i="2" s="1"/>
  <c r="E67" i="2"/>
  <c r="F67" i="2" s="1"/>
  <c r="E66" i="2"/>
  <c r="F66" i="2" s="1"/>
  <c r="E65" i="2"/>
  <c r="F65" i="2" s="1"/>
  <c r="E64" i="2"/>
  <c r="F64" i="2" s="1"/>
  <c r="E63" i="2"/>
  <c r="F63" i="2" s="1"/>
  <c r="E62" i="2"/>
  <c r="F62" i="2" s="1"/>
  <c r="E61" i="2"/>
  <c r="F61" i="2" s="1"/>
  <c r="E60" i="2"/>
  <c r="F60" i="2" s="1"/>
  <c r="E59" i="2"/>
  <c r="F59" i="2" s="1"/>
  <c r="E58" i="2"/>
  <c r="F58" i="2" s="1"/>
  <c r="E57" i="2"/>
  <c r="F57" i="2" s="1"/>
  <c r="E37" i="2"/>
  <c r="F37" i="2" s="1"/>
  <c r="E36" i="2"/>
  <c r="E35" i="2"/>
  <c r="F35" i="2" s="1"/>
  <c r="E34" i="2"/>
  <c r="E33" i="2"/>
  <c r="F33" i="2" s="1"/>
  <c r="E32" i="2"/>
  <c r="E31" i="2"/>
  <c r="F31" i="2" s="1"/>
  <c r="E30" i="2"/>
  <c r="E29" i="2"/>
  <c r="F29" i="2" s="1"/>
  <c r="E28" i="2"/>
  <c r="E27" i="2"/>
  <c r="F27" i="2" s="1"/>
  <c r="E26" i="2"/>
  <c r="E25" i="2"/>
  <c r="F25" i="2" s="1"/>
  <c r="E24" i="2"/>
  <c r="E23" i="2"/>
  <c r="F23" i="2" s="1"/>
  <c r="E22" i="2"/>
  <c r="E21" i="2"/>
  <c r="F21" i="2" s="1"/>
  <c r="E20" i="2"/>
  <c r="E19" i="2"/>
  <c r="F19" i="2" s="1"/>
  <c r="E18" i="2"/>
  <c r="E17" i="2"/>
  <c r="F17" i="2" s="1"/>
  <c r="E16" i="2"/>
  <c r="F16" i="2" s="1"/>
  <c r="E15" i="2"/>
  <c r="L56" i="2"/>
  <c r="M56" i="2" s="1"/>
  <c r="E56" i="2"/>
  <c r="F56" i="2" s="1"/>
  <c r="L15" i="2"/>
  <c r="M15" i="2" s="1"/>
  <c r="F15" i="2"/>
  <c r="I8" i="5"/>
  <c r="I7" i="5"/>
  <c r="I19" i="4"/>
  <c r="I18" i="4"/>
  <c r="I20" i="4"/>
  <c r="I9" i="5"/>
  <c r="G10" i="1"/>
  <c r="L25" i="5"/>
  <c r="L24" i="5"/>
  <c r="L23" i="5"/>
  <c r="L22" i="5"/>
  <c r="K20" i="5"/>
  <c r="K19" i="5"/>
  <c r="K18" i="5"/>
  <c r="K17" i="5"/>
  <c r="J14" i="5"/>
  <c r="J13" i="5"/>
  <c r="J12" i="5"/>
  <c r="I10" i="5"/>
  <c r="F36" i="2"/>
  <c r="F34" i="2"/>
  <c r="F32" i="2"/>
  <c r="F30" i="2"/>
  <c r="F28" i="2"/>
  <c r="F26" i="2"/>
  <c r="F24" i="2"/>
  <c r="F22" i="2"/>
  <c r="F20" i="2"/>
  <c r="F18" i="2"/>
  <c r="G38" i="1" l="1"/>
  <c r="G70" i="1"/>
  <c r="G90" i="1"/>
  <c r="G44" i="1"/>
  <c r="G64" i="1"/>
  <c r="G96" i="1"/>
  <c r="N57" i="2"/>
  <c r="N79" i="2" s="1"/>
  <c r="N81" i="2" s="1"/>
  <c r="M79" i="2"/>
  <c r="M81" i="2" s="1"/>
  <c r="F79" i="2"/>
  <c r="F81" i="2" s="1"/>
  <c r="F38" i="2"/>
  <c r="F40" i="2" s="1"/>
  <c r="I9" i="4"/>
  <c r="I8" i="4"/>
  <c r="G16" i="1"/>
  <c r="G15" i="1"/>
  <c r="G11" i="1"/>
  <c r="G9" i="1"/>
  <c r="I17" i="4"/>
  <c r="K16" i="5"/>
  <c r="K26" i="5" s="1"/>
  <c r="L21" i="5"/>
  <c r="L26" i="5" s="1"/>
  <c r="J15" i="5"/>
  <c r="J11" i="5"/>
  <c r="I16" i="4"/>
  <c r="I7" i="4"/>
  <c r="I31" i="5"/>
  <c r="I6" i="5"/>
  <c r="I26" i="5" s="1"/>
  <c r="G73" i="1" l="1"/>
  <c r="G99" i="1"/>
  <c r="G47" i="1"/>
  <c r="J26" i="5"/>
  <c r="M26" i="5" s="1"/>
  <c r="G12" i="1"/>
  <c r="G18" i="1"/>
  <c r="K51" i="5"/>
  <c r="J51" i="5"/>
  <c r="L51" i="5"/>
  <c r="I51" i="5"/>
  <c r="I10" i="4"/>
  <c r="I21" i="4"/>
  <c r="G21" i="1" l="1"/>
  <c r="I24" i="4"/>
  <c r="L55" i="5"/>
  <c r="L59" i="5" s="1"/>
  <c r="K55" i="5"/>
  <c r="K59" i="5" s="1"/>
  <c r="I55" i="5"/>
  <c r="M51" i="5"/>
  <c r="J55" i="5" l="1"/>
  <c r="J59" i="5" s="1"/>
  <c r="I59" i="5"/>
  <c r="M55" i="5" l="1"/>
  <c r="M56" i="5" s="1"/>
</calcChain>
</file>

<file path=xl/comments1.xml><?xml version="1.0" encoding="utf-8"?>
<comments xmlns="http://schemas.openxmlformats.org/spreadsheetml/2006/main">
  <authors>
    <author>abwebb</author>
  </authors>
  <commentList>
    <comment ref="F39" authorId="0">
      <text>
        <r>
          <rPr>
            <b/>
            <sz val="8"/>
            <color indexed="81"/>
            <rFont val="Tahoma"/>
            <charset val="1"/>
          </rPr>
          <t>abwebb:</t>
        </r>
        <r>
          <rPr>
            <sz val="8"/>
            <color indexed="81"/>
            <rFont val="Tahoma"/>
            <charset val="1"/>
          </rPr>
          <t xml:space="preserve">
Number of Unique Items Annual Administrative Costs
1 to 4 $250
5 to 8 $335
9 to 12 $449
13 to 16 $602
Above 16 $807
</t>
        </r>
      </text>
    </comment>
    <comment ref="M39" authorId="0">
      <text>
        <r>
          <rPr>
            <b/>
            <sz val="8"/>
            <color indexed="81"/>
            <rFont val="Tahoma"/>
            <charset val="1"/>
          </rPr>
          <t>abwebb:</t>
        </r>
        <r>
          <rPr>
            <sz val="8"/>
            <color indexed="81"/>
            <rFont val="Tahoma"/>
            <charset val="1"/>
          </rPr>
          <t xml:space="preserve">
Number of Unique Items Annual Administrative Costs
1 to 4 $250
5 to 8 $335
9 to 12 $449
13 to 16 $602
Above 16 $807
</t>
        </r>
      </text>
    </comment>
    <comment ref="F80" authorId="0">
      <text>
        <r>
          <rPr>
            <b/>
            <sz val="8"/>
            <color indexed="81"/>
            <rFont val="Tahoma"/>
            <charset val="1"/>
          </rPr>
          <t>abwebb:</t>
        </r>
        <r>
          <rPr>
            <sz val="8"/>
            <color indexed="81"/>
            <rFont val="Tahoma"/>
            <charset val="1"/>
          </rPr>
          <t xml:space="preserve">
Number of Unique Items Annual Administrative Costs
1 to 4 $250
5 to 8 $335
9 to 12 $449
13 to 16 $602
Above 16 $807
</t>
        </r>
      </text>
    </comment>
    <comment ref="M80" authorId="0">
      <text>
        <r>
          <rPr>
            <b/>
            <sz val="8"/>
            <color indexed="81"/>
            <rFont val="Tahoma"/>
            <charset val="1"/>
          </rPr>
          <t>abwebb:</t>
        </r>
        <r>
          <rPr>
            <sz val="8"/>
            <color indexed="81"/>
            <rFont val="Tahoma"/>
            <charset val="1"/>
          </rPr>
          <t xml:space="preserve">
Number of Unique Items Annual Administrative Costs
1 to 4 $250
5 to 8 $335
9 to 12 $449
13 to 16 $602
Above 16 $807
</t>
        </r>
      </text>
    </comment>
  </commentList>
</comments>
</file>

<file path=xl/sharedStrings.xml><?xml version="1.0" encoding="utf-8"?>
<sst xmlns="http://schemas.openxmlformats.org/spreadsheetml/2006/main" count="358" uniqueCount="116">
  <si>
    <t>COMMUNITY ACCESS GROUP SERVICES</t>
  </si>
  <si>
    <t>Checklist</t>
  </si>
  <si>
    <t xml:space="preserve">Is supply use documented? </t>
  </si>
  <si>
    <t>Is Payor of last resort documented?</t>
  </si>
  <si>
    <t>Are all medicines and over the counter products related to a diagnosed condition?</t>
  </si>
  <si>
    <t>Person supported:</t>
  </si>
  <si>
    <t>Date:</t>
  </si>
  <si>
    <t>Item needed</t>
  </si>
  <si>
    <t>Cost per unit</t>
  </si>
  <si>
    <t>Units needed annually</t>
  </si>
  <si>
    <t>Total</t>
  </si>
  <si>
    <t>Administrative costs</t>
  </si>
  <si>
    <t>SPECIALIZED MEDICAL SUPPLIES</t>
  </si>
  <si>
    <t>Line</t>
  </si>
  <si>
    <t>Descriptions-Cost &amp; Fund Source</t>
  </si>
  <si>
    <t>A</t>
  </si>
  <si>
    <t>Rate</t>
  </si>
  <si>
    <t>Individual 2</t>
  </si>
  <si>
    <t>Individual 3</t>
  </si>
  <si>
    <t>Individual 4</t>
  </si>
  <si>
    <t>C</t>
  </si>
  <si>
    <t>D</t>
  </si>
  <si>
    <t>Total Estimated Costs</t>
  </si>
  <si>
    <t>Weekly Hours</t>
  </si>
  <si>
    <t>Services Needed per ISP</t>
  </si>
  <si>
    <t>Annualized Cost</t>
  </si>
  <si>
    <t>Monthly Hours</t>
  </si>
  <si>
    <t>Daily Hours</t>
  </si>
  <si>
    <t>Total PDS</t>
  </si>
  <si>
    <t xml:space="preserve"> Total PS</t>
  </si>
  <si>
    <t>E</t>
  </si>
  <si>
    <t xml:space="preserve">Estimated Cost for Exceptional Rate </t>
  </si>
  <si>
    <t>All Individuals</t>
  </si>
  <si>
    <t>Choose only one frequency to calculate</t>
  </si>
  <si>
    <t xml:space="preserve">Hourly Rate </t>
  </si>
  <si>
    <t>Daily Rate</t>
  </si>
  <si>
    <t>Individual 1</t>
  </si>
  <si>
    <t>CRA</t>
  </si>
  <si>
    <t>CLS</t>
  </si>
  <si>
    <t>SMS</t>
  </si>
  <si>
    <t xml:space="preserve">  Vehicle Expense (Gas/Oil)</t>
  </si>
  <si>
    <t xml:space="preserve">  Supplies &amp; Materials</t>
  </si>
  <si>
    <t xml:space="preserve">    Office Supplies</t>
  </si>
  <si>
    <t xml:space="preserve">     Medical Supplies</t>
  </si>
  <si>
    <t xml:space="preserve">     Food/Kitchen Supplies</t>
  </si>
  <si>
    <t xml:space="preserve">     Household supplies</t>
  </si>
  <si>
    <t xml:space="preserve">     Miscellaneous supplies</t>
  </si>
  <si>
    <t xml:space="preserve">  Repairs &amp; Maintenance</t>
  </si>
  <si>
    <t xml:space="preserve">  Telecomm(Phone/Pagers)</t>
  </si>
  <si>
    <t xml:space="preserve">  Lease/Rentals</t>
  </si>
  <si>
    <t xml:space="preserve">   Insurance (vehicle / prop)</t>
  </si>
  <si>
    <t xml:space="preserve">   Direct Benefits</t>
  </si>
  <si>
    <t xml:space="preserve">  Travel</t>
  </si>
  <si>
    <t xml:space="preserve">  Per Diem &amp; Contracts</t>
  </si>
  <si>
    <t xml:space="preserve">      Dues/Subscriptions</t>
  </si>
  <si>
    <t xml:space="preserve">      Registration Fees</t>
  </si>
  <si>
    <t xml:space="preserve">      Other Miscellaneous</t>
  </si>
  <si>
    <t>Equipment</t>
  </si>
  <si>
    <t xml:space="preserve">    Computer Equipment</t>
  </si>
  <si>
    <t>Utilities</t>
  </si>
  <si>
    <t xml:space="preserve">  Water/Sewage</t>
  </si>
  <si>
    <t xml:space="preserve">  Energy</t>
  </si>
  <si>
    <t>Vehicle Purchases</t>
  </si>
  <si>
    <t>Not covered by Exceptional Rates</t>
  </si>
  <si>
    <t>Item</t>
  </si>
  <si>
    <t>List individual by First Initial and Last Name</t>
  </si>
  <si>
    <t>Total PDCS</t>
  </si>
  <si>
    <t>Standard Maximum CAG</t>
  </si>
  <si>
    <t>Standard coverage</t>
  </si>
  <si>
    <t>Enhanced Paraprofessional</t>
  </si>
  <si>
    <t>S CRA</t>
  </si>
  <si>
    <t>S CAG</t>
  </si>
  <si>
    <t>(Other) Professional</t>
  </si>
  <si>
    <t>Room and Board costs</t>
  </si>
  <si>
    <t xml:space="preserve">Do not include: </t>
  </si>
  <si>
    <t>INDV</t>
  </si>
  <si>
    <t>Total  EP</t>
  </si>
  <si>
    <t xml:space="preserve">Name: </t>
  </si>
  <si>
    <t>Total/Annual Units</t>
  </si>
  <si>
    <t>List individual by First Initial and Last Name in order as above</t>
  </si>
  <si>
    <t>Total Description of Hours not staffing schedule</t>
  </si>
  <si>
    <t># in units needed per month</t>
  </si>
  <si>
    <t xml:space="preserve">Name:  </t>
  </si>
  <si>
    <t xml:space="preserve">Standard CRA Staffing </t>
  </si>
  <si>
    <t>Divide Total By Annual units</t>
  </si>
  <si>
    <t>Divide total by Annual Units</t>
  </si>
  <si>
    <t>Read Only: Informational Purposes</t>
  </si>
  <si>
    <t>Daily Hrs</t>
  </si>
  <si>
    <t>Residential Services</t>
  </si>
  <si>
    <t>Wkly Hrs</t>
  </si>
  <si>
    <t>Mthly Hrs</t>
  </si>
  <si>
    <t>Specialized Direct Care</t>
  </si>
  <si>
    <t>Paraprofessional Direct Care</t>
  </si>
  <si>
    <t xml:space="preserve">Direct Care Staffing:   Paraprofessional or Specialized Paraprofessional   </t>
  </si>
  <si>
    <t>Define quantity in Unit</t>
  </si>
  <si>
    <t>Box has 24 items</t>
  </si>
  <si>
    <t>Sample: Attends</t>
  </si>
  <si>
    <t>Number of Unique Items</t>
  </si>
  <si>
    <t>Annual Administrative Costs</t>
  </si>
  <si>
    <t>1 to 4</t>
  </si>
  <si>
    <t>5 to 8</t>
  </si>
  <si>
    <t>9 to 12</t>
  </si>
  <si>
    <t>13 to 16</t>
  </si>
  <si>
    <t>Above 16</t>
  </si>
  <si>
    <t>Define unit:</t>
  </si>
  <si>
    <t>Professional Services</t>
  </si>
  <si>
    <t>Standard ratio</t>
  </si>
  <si>
    <t>COMP PART III Chapter 1900 Section 1904                                                                                                                                                                                                                                                                                 A minimum of seven (7) hours within a 24 hour day is required for Community Living Support (CLS) Daily Services except as follows:
1. A minimum of six (6) hours within a 24 hour day is required for CLS Daily if at least six (6) hours of the daily service provided is personal care tasks (i.e. activities of daily living, such as bathing, dressing, toileting, and transferring);
2. A minimum of eight (8) hours within a 24 hour day is required for CLS Daily if at least seven (7) hours of the service is companion or sitter tasks;
3. A minimum of eight (8) hours within a 24 hour day is required for CLS Daily if at least seven (7) hours of the service are protective oversight and supervision services. (see section 1906 for definition of protective oversight and supervision).</t>
  </si>
  <si>
    <t xml:space="preserve">Total  </t>
  </si>
  <si>
    <t>Estimated Cost for Exceptional Rate adjustment 4 individuals</t>
  </si>
  <si>
    <t>Subtotal</t>
  </si>
  <si>
    <t>Are all items not covered by state Medicaid plan and/or prior approval process?</t>
  </si>
  <si>
    <t>Units can be considered as a box, case, pack, bottle etc.</t>
  </si>
  <si>
    <t xml:space="preserve">Is I&amp;E authorization for incontinent supplies letter present? </t>
  </si>
  <si>
    <t>Maximum Standard CLS (COMP Part III Chapter 1900 Section 1904)</t>
  </si>
  <si>
    <t>Administrative Fee up to 15% of standard rate  Can only be added if the standard maximum rate is not listed as a line item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</si>
</sst>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164" formatCode="&quot;$&quot;#,##0.00"/>
    <numFmt numFmtId="165" formatCode="&quot;$&quot;#,##0"/>
  </numFmts>
  <fonts count="35" x14ac:knownFonts="1">
    <font>
      <sz val="11"/>
      <color theme="1"/>
      <name val="Calibri"/>
      <family val="2"/>
      <scheme val="minor"/>
    </font>
    <font>
      <b/>
      <sz val="11"/>
      <color theme="1"/>
      <name val="Calibri"/>
      <family val="2"/>
      <scheme val="minor"/>
    </font>
    <font>
      <sz val="11"/>
      <color theme="0"/>
      <name val="Calibri"/>
      <family val="2"/>
      <scheme val="minor"/>
    </font>
    <font>
      <sz val="18"/>
      <color theme="0"/>
      <name val="Calibri"/>
      <family val="2"/>
      <scheme val="minor"/>
    </font>
    <font>
      <b/>
      <sz val="14"/>
      <color theme="0"/>
      <name val="Calibri"/>
      <family val="2"/>
      <scheme val="minor"/>
    </font>
    <font>
      <sz val="11"/>
      <color theme="1"/>
      <name val="Calibri"/>
      <family val="2"/>
      <scheme val="minor"/>
    </font>
    <font>
      <b/>
      <i/>
      <sz val="11"/>
      <name val="Arial"/>
      <family val="2"/>
    </font>
    <font>
      <sz val="10"/>
      <name val="Arial"/>
      <family val="2"/>
    </font>
    <font>
      <b/>
      <sz val="9"/>
      <name val="Arial"/>
      <family val="2"/>
    </font>
    <font>
      <sz val="11"/>
      <name val="Arial"/>
      <family val="2"/>
    </font>
    <font>
      <sz val="9"/>
      <name val="Arial"/>
      <family val="2"/>
    </font>
    <font>
      <b/>
      <sz val="10"/>
      <name val="Arial"/>
      <family val="2"/>
    </font>
    <font>
      <sz val="11"/>
      <color rgb="FFFF0000"/>
      <name val="Calibri"/>
      <family val="2"/>
      <scheme val="minor"/>
    </font>
    <font>
      <i/>
      <sz val="11"/>
      <color rgb="FFFF0000"/>
      <name val="Calibri"/>
      <family val="2"/>
      <scheme val="minor"/>
    </font>
    <font>
      <sz val="9"/>
      <color rgb="FFFF0000"/>
      <name val="Arial"/>
      <family val="2"/>
    </font>
    <font>
      <b/>
      <sz val="11"/>
      <color rgb="FFFF0000"/>
      <name val="Calibri"/>
      <family val="2"/>
      <scheme val="minor"/>
    </font>
    <font>
      <b/>
      <i/>
      <sz val="10"/>
      <name val="Arial"/>
      <family val="2"/>
    </font>
    <font>
      <sz val="12"/>
      <color theme="1"/>
      <name val="Calibri"/>
      <family val="2"/>
      <scheme val="minor"/>
    </font>
    <font>
      <b/>
      <sz val="12"/>
      <color theme="1"/>
      <name val="Calibri"/>
      <family val="2"/>
      <scheme val="minor"/>
    </font>
    <font>
      <b/>
      <sz val="12"/>
      <color theme="1"/>
      <name val="Times New Roman"/>
      <family val="1"/>
    </font>
    <font>
      <sz val="12"/>
      <color theme="1"/>
      <name val="Times New Roman"/>
      <family val="1"/>
    </font>
    <font>
      <b/>
      <i/>
      <sz val="12"/>
      <name val="Arial"/>
      <family val="2"/>
    </font>
    <font>
      <i/>
      <sz val="12"/>
      <color rgb="FFFF0000"/>
      <name val="Calibri"/>
      <family val="2"/>
      <scheme val="minor"/>
    </font>
    <font>
      <b/>
      <sz val="12"/>
      <name val="Arial"/>
      <family val="2"/>
    </font>
    <font>
      <sz val="12"/>
      <name val="Arial"/>
      <family val="2"/>
    </font>
    <font>
      <b/>
      <sz val="12"/>
      <color rgb="FFFF0000"/>
      <name val="Calibri"/>
      <family val="2"/>
      <scheme val="minor"/>
    </font>
    <font>
      <b/>
      <sz val="12"/>
      <color rgb="FFFF0000"/>
      <name val="Arial"/>
      <family val="2"/>
    </font>
    <font>
      <b/>
      <i/>
      <sz val="12"/>
      <color rgb="FFFF0000"/>
      <name val="Arial"/>
      <family val="2"/>
    </font>
    <font>
      <sz val="10"/>
      <color theme="1"/>
      <name val="Calibri"/>
      <family val="2"/>
      <scheme val="minor"/>
    </font>
    <font>
      <i/>
      <sz val="10"/>
      <color rgb="FFFF0000"/>
      <name val="Times New Roman"/>
      <family val="1"/>
    </font>
    <font>
      <b/>
      <sz val="8"/>
      <color indexed="81"/>
      <name val="Tahoma"/>
      <charset val="1"/>
    </font>
    <font>
      <sz val="8"/>
      <color indexed="81"/>
      <name val="Tahoma"/>
      <charset val="1"/>
    </font>
    <font>
      <b/>
      <sz val="11"/>
      <name val="Calibri"/>
      <family val="2"/>
      <scheme val="minor"/>
    </font>
    <font>
      <b/>
      <sz val="10"/>
      <color rgb="FFFF0000"/>
      <name val="Calibri"/>
      <family val="2"/>
      <scheme val="minor"/>
    </font>
    <font>
      <i/>
      <sz val="10"/>
      <color rgb="FFFF0000"/>
      <name val="Calibri"/>
      <family val="2"/>
      <scheme val="minor"/>
    </font>
  </fonts>
  <fills count="11">
    <fill>
      <patternFill patternType="none"/>
    </fill>
    <fill>
      <patternFill patternType="gray125"/>
    </fill>
    <fill>
      <gradientFill degree="90">
        <stop position="0">
          <color theme="0"/>
        </stop>
        <stop position="0.5">
          <color theme="1"/>
        </stop>
        <stop position="1">
          <color theme="0"/>
        </stop>
      </gradient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double">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style="dashed">
        <color indexed="64"/>
      </right>
      <top/>
      <bottom/>
      <diagonal/>
    </border>
    <border>
      <left style="dashed">
        <color indexed="64"/>
      </left>
      <right style="dashed">
        <color indexed="64"/>
      </right>
      <top style="dotted">
        <color indexed="64"/>
      </top>
      <bottom style="dotted">
        <color indexed="64"/>
      </bottom>
      <diagonal/>
    </border>
    <border>
      <left style="dashed">
        <color indexed="64"/>
      </left>
      <right style="dashed">
        <color indexed="64"/>
      </right>
      <top/>
      <bottom style="dotted">
        <color indexed="64"/>
      </bottom>
      <diagonal/>
    </border>
    <border>
      <left style="thin">
        <color indexed="64"/>
      </left>
      <right style="dashed">
        <color indexed="64"/>
      </right>
      <top style="dotted">
        <color indexed="64"/>
      </top>
      <bottom style="medium">
        <color indexed="64"/>
      </bottom>
      <diagonal/>
    </border>
    <border>
      <left style="thin">
        <color indexed="64"/>
      </left>
      <right style="dashed">
        <color indexed="64"/>
      </right>
      <top style="dotted">
        <color indexed="64"/>
      </top>
      <bottom style="dotted">
        <color indexed="64"/>
      </bottom>
      <diagonal/>
    </border>
    <border>
      <left style="thin">
        <color indexed="64"/>
      </left>
      <right style="dashed">
        <color indexed="64"/>
      </right>
      <top/>
      <bottom/>
      <diagonal/>
    </border>
    <border>
      <left style="thin">
        <color indexed="64"/>
      </left>
      <right style="dashed">
        <color indexed="64"/>
      </right>
      <top/>
      <bottom style="dotted">
        <color indexed="64"/>
      </bottom>
      <diagonal/>
    </border>
    <border>
      <left/>
      <right style="dashed">
        <color indexed="64"/>
      </right>
      <top/>
      <bottom/>
      <diagonal/>
    </border>
    <border>
      <left/>
      <right style="dashed">
        <color indexed="64"/>
      </right>
      <top style="dotted">
        <color indexed="64"/>
      </top>
      <bottom style="dotted">
        <color indexed="64"/>
      </bottom>
      <diagonal/>
    </border>
    <border>
      <left/>
      <right style="dashed">
        <color indexed="64"/>
      </right>
      <top/>
      <bottom style="dotted">
        <color indexed="64"/>
      </bottom>
      <diagonal/>
    </border>
    <border>
      <left style="thin">
        <color indexed="64"/>
      </left>
      <right/>
      <top style="thin">
        <color indexed="64"/>
      </top>
      <bottom style="dotted">
        <color indexed="64"/>
      </bottom>
      <diagonal/>
    </border>
    <border>
      <left style="dashed">
        <color indexed="64"/>
      </left>
      <right style="dashed">
        <color indexed="64"/>
      </right>
      <top style="dotted">
        <color indexed="64"/>
      </top>
      <bottom style="medium">
        <color indexed="64"/>
      </bottom>
      <diagonal/>
    </border>
    <border>
      <left/>
      <right style="dashed">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dashed">
        <color indexed="64"/>
      </left>
      <right style="dashed">
        <color indexed="64"/>
      </right>
      <top style="dotted">
        <color indexed="64"/>
      </top>
      <bottom/>
      <diagonal/>
    </border>
    <border>
      <left/>
      <right style="dashed">
        <color indexed="64"/>
      </right>
      <top style="dotted">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dotted">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
      <left/>
      <right/>
      <top style="double">
        <color indexed="64"/>
      </top>
      <bottom style="medium">
        <color indexed="64"/>
      </bottom>
      <diagonal/>
    </border>
    <border>
      <left style="medium">
        <color indexed="64"/>
      </left>
      <right/>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dotted">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430">
    <xf numFmtId="0" fontId="0" fillId="0" borderId="0" xfId="0"/>
    <xf numFmtId="0" fontId="0" fillId="0" borderId="7" xfId="0" applyBorder="1"/>
    <xf numFmtId="0" fontId="0" fillId="0" borderId="0" xfId="0" applyBorder="1"/>
    <xf numFmtId="0" fontId="0" fillId="0" borderId="6" xfId="0" applyBorder="1"/>
    <xf numFmtId="0" fontId="0" fillId="0" borderId="17" xfId="0" applyBorder="1" applyAlignment="1">
      <alignment horizontal="left"/>
    </xf>
    <xf numFmtId="0" fontId="0" fillId="0" borderId="3" xfId="0" applyBorder="1"/>
    <xf numFmtId="0" fontId="0" fillId="0" borderId="27" xfId="0" applyBorder="1" applyAlignment="1">
      <alignment horizontal="left"/>
    </xf>
    <xf numFmtId="0" fontId="0" fillId="0" borderId="8" xfId="0" applyBorder="1"/>
    <xf numFmtId="0" fontId="0" fillId="0" borderId="7" xfId="0" quotePrefix="1" applyBorder="1" applyAlignment="1">
      <alignment horizontal="left"/>
    </xf>
    <xf numFmtId="0" fontId="0" fillId="0" borderId="20" xfId="0" applyBorder="1" applyAlignment="1">
      <alignment horizontal="left"/>
    </xf>
    <xf numFmtId="0" fontId="0" fillId="0" borderId="20" xfId="0" quotePrefix="1" applyBorder="1" applyAlignment="1">
      <alignment horizontal="left"/>
    </xf>
    <xf numFmtId="0" fontId="0" fillId="0" borderId="7" xfId="0" applyBorder="1" applyAlignment="1">
      <alignment horizontal="left"/>
    </xf>
    <xf numFmtId="0" fontId="0" fillId="0" borderId="0" xfId="0" applyBorder="1" applyAlignment="1">
      <alignment horizontal="left"/>
    </xf>
    <xf numFmtId="0" fontId="0" fillId="0" borderId="33" xfId="0" applyBorder="1" applyAlignment="1">
      <alignment horizontal="left"/>
    </xf>
    <xf numFmtId="0" fontId="0" fillId="0" borderId="32" xfId="0" quotePrefix="1" applyBorder="1" applyAlignment="1">
      <alignment horizontal="right"/>
    </xf>
    <xf numFmtId="0" fontId="0" fillId="0" borderId="17" xfId="0" applyBorder="1" applyAlignment="1">
      <alignment horizontal="right"/>
    </xf>
    <xf numFmtId="0" fontId="0" fillId="0" borderId="7" xfId="0" applyBorder="1" applyAlignment="1">
      <alignment horizontal="right"/>
    </xf>
    <xf numFmtId="0" fontId="0" fillId="0" borderId="25" xfId="0" applyBorder="1" applyAlignment="1">
      <alignment horizontal="right"/>
    </xf>
    <xf numFmtId="0" fontId="0" fillId="0" borderId="12" xfId="0" applyBorder="1"/>
    <xf numFmtId="164" fontId="0" fillId="0" borderId="6" xfId="0" applyNumberFormat="1" applyBorder="1"/>
    <xf numFmtId="9" fontId="0" fillId="0" borderId="12" xfId="0" applyNumberFormat="1" applyBorder="1"/>
    <xf numFmtId="164" fontId="0" fillId="0" borderId="4" xfId="0" applyNumberFormat="1" applyBorder="1"/>
    <xf numFmtId="0" fontId="0" fillId="0" borderId="4" xfId="0" applyBorder="1"/>
    <xf numFmtId="0" fontId="0" fillId="0" borderId="11" xfId="0" applyBorder="1"/>
    <xf numFmtId="164" fontId="0" fillId="0" borderId="13" xfId="0" applyNumberFormat="1" applyBorder="1"/>
    <xf numFmtId="0" fontId="0" fillId="0" borderId="13" xfId="0" applyBorder="1"/>
    <xf numFmtId="10" fontId="0" fillId="0" borderId="0" xfId="0" applyNumberFormat="1"/>
    <xf numFmtId="164" fontId="0" fillId="0" borderId="0" xfId="0" applyNumberFormat="1" applyBorder="1"/>
    <xf numFmtId="0" fontId="0" fillId="0" borderId="0" xfId="0" applyFill="1" applyBorder="1" applyAlignment="1">
      <alignment horizontal="left"/>
    </xf>
    <xf numFmtId="0" fontId="1" fillId="0" borderId="0" xfId="0" applyFont="1" applyAlignment="1">
      <alignment horizontal="center"/>
    </xf>
    <xf numFmtId="44" fontId="0" fillId="0" borderId="0" xfId="0" applyNumberFormat="1"/>
    <xf numFmtId="164" fontId="0" fillId="0" borderId="0" xfId="0" applyNumberFormat="1"/>
    <xf numFmtId="6" fontId="0" fillId="0" borderId="13" xfId="0" applyNumberFormat="1" applyBorder="1"/>
    <xf numFmtId="165" fontId="0" fillId="0" borderId="13" xfId="0" applyNumberFormat="1" applyBorder="1"/>
    <xf numFmtId="9" fontId="0" fillId="0" borderId="0" xfId="0" applyNumberFormat="1" applyBorder="1"/>
    <xf numFmtId="0" fontId="0" fillId="0" borderId="10" xfId="0" applyBorder="1"/>
    <xf numFmtId="0" fontId="0" fillId="0" borderId="0" xfId="0" applyBorder="1" applyProtection="1">
      <protection locked="0" hidden="1"/>
    </xf>
    <xf numFmtId="0" fontId="13" fillId="0" borderId="0" xfId="0" applyFont="1" applyBorder="1" applyProtection="1">
      <protection locked="0" hidden="1"/>
    </xf>
    <xf numFmtId="0" fontId="0" fillId="0" borderId="0" xfId="0" applyProtection="1">
      <protection locked="0" hidden="1"/>
    </xf>
    <xf numFmtId="0" fontId="8" fillId="0" borderId="0" xfId="0" applyFont="1" applyBorder="1" applyAlignment="1" applyProtection="1">
      <alignment horizontal="center"/>
      <protection locked="0" hidden="1"/>
    </xf>
    <xf numFmtId="0" fontId="8" fillId="0" borderId="9" xfId="0" applyFont="1" applyBorder="1" applyAlignment="1" applyProtection="1">
      <alignment horizontal="center"/>
      <protection locked="0" hidden="1"/>
    </xf>
    <xf numFmtId="0" fontId="8" fillId="0" borderId="6" xfId="0" applyFont="1" applyBorder="1" applyAlignment="1" applyProtection="1">
      <alignment horizontal="center"/>
      <protection locked="0" hidden="1"/>
    </xf>
    <xf numFmtId="0" fontId="8" fillId="0" borderId="10" xfId="0" applyFont="1" applyBorder="1" applyAlignment="1" applyProtection="1">
      <alignment horizontal="center"/>
      <protection locked="0" hidden="1"/>
    </xf>
    <xf numFmtId="0" fontId="9" fillId="0" borderId="11" xfId="0" applyFont="1" applyBorder="1" applyProtection="1">
      <protection locked="0" hidden="1"/>
    </xf>
    <xf numFmtId="0" fontId="0" fillId="0" borderId="3" xfId="0" applyBorder="1" applyAlignment="1" applyProtection="1">
      <alignment horizontal="left"/>
      <protection locked="0" hidden="1"/>
    </xf>
    <xf numFmtId="0" fontId="0" fillId="0" borderId="8" xfId="0" applyBorder="1" applyAlignment="1" applyProtection="1">
      <alignment horizontal="left"/>
      <protection locked="0" hidden="1"/>
    </xf>
    <xf numFmtId="0" fontId="9" fillId="0" borderId="0" xfId="0" applyFont="1" applyBorder="1" applyProtection="1">
      <protection locked="0" hidden="1"/>
    </xf>
    <xf numFmtId="0" fontId="0" fillId="4" borderId="14" xfId="0" applyFill="1" applyBorder="1" applyAlignment="1" applyProtection="1">
      <alignment horizontal="left"/>
      <protection locked="0" hidden="1"/>
    </xf>
    <xf numFmtId="0" fontId="8" fillId="4" borderId="1" xfId="0" applyFont="1" applyFill="1" applyBorder="1" applyProtection="1">
      <protection locked="0" hidden="1"/>
    </xf>
    <xf numFmtId="0" fontId="7" fillId="0" borderId="0" xfId="0" applyFont="1" applyBorder="1" applyProtection="1">
      <protection locked="0" hidden="1"/>
    </xf>
    <xf numFmtId="0" fontId="10" fillId="0" borderId="12" xfId="0" applyFont="1" applyBorder="1" applyProtection="1">
      <protection locked="0" hidden="1"/>
    </xf>
    <xf numFmtId="0" fontId="10" fillId="0" borderId="16" xfId="0" quotePrefix="1" applyFont="1" applyBorder="1" applyAlignment="1" applyProtection="1">
      <alignment horizontal="left"/>
      <protection locked="0" hidden="1"/>
    </xf>
    <xf numFmtId="0" fontId="10" fillId="0" borderId="19" xfId="0" quotePrefix="1" applyFont="1" applyBorder="1" applyAlignment="1" applyProtection="1">
      <alignment horizontal="left"/>
      <protection locked="0" hidden="1"/>
    </xf>
    <xf numFmtId="0" fontId="10" fillId="0" borderId="33" xfId="0" quotePrefix="1" applyFont="1" applyBorder="1" applyAlignment="1" applyProtection="1">
      <alignment horizontal="left"/>
      <protection locked="0" hidden="1"/>
    </xf>
    <xf numFmtId="0" fontId="10" fillId="0" borderId="0" xfId="0" applyFont="1" applyBorder="1" applyProtection="1">
      <protection locked="0" hidden="1"/>
    </xf>
    <xf numFmtId="0" fontId="11" fillId="0" borderId="0" xfId="0" applyFont="1" applyBorder="1" applyAlignment="1" applyProtection="1">
      <alignment horizontal="center"/>
      <protection locked="0" hidden="1"/>
    </xf>
    <xf numFmtId="0" fontId="11" fillId="3" borderId="0" xfId="0" applyFont="1" applyFill="1" applyBorder="1" applyAlignment="1" applyProtection="1">
      <alignment horizontal="center"/>
      <protection locked="0" hidden="1"/>
    </xf>
    <xf numFmtId="0" fontId="10" fillId="0" borderId="0" xfId="0" quotePrefix="1" applyFont="1" applyBorder="1" applyAlignment="1" applyProtection="1">
      <alignment horizontal="left"/>
      <protection locked="0" hidden="1"/>
    </xf>
    <xf numFmtId="0" fontId="0" fillId="0" borderId="0" xfId="0" quotePrefix="1" applyBorder="1" applyAlignment="1" applyProtection="1">
      <alignment horizontal="left"/>
      <protection locked="0" hidden="1"/>
    </xf>
    <xf numFmtId="0" fontId="10" fillId="4" borderId="14" xfId="0" applyFont="1" applyFill="1" applyBorder="1" applyProtection="1">
      <protection locked="0" hidden="1"/>
    </xf>
    <xf numFmtId="0" fontId="10" fillId="0" borderId="22" xfId="0" quotePrefix="1" applyFont="1" applyBorder="1" applyAlignment="1" applyProtection="1">
      <alignment horizontal="left"/>
      <protection locked="0" hidden="1"/>
    </xf>
    <xf numFmtId="0" fontId="8" fillId="0" borderId="12" xfId="0" applyFont="1" applyBorder="1" applyProtection="1">
      <protection locked="0" hidden="1"/>
    </xf>
    <xf numFmtId="0" fontId="11" fillId="0" borderId="0" xfId="0" applyFont="1" applyBorder="1" applyProtection="1">
      <protection locked="0" hidden="1"/>
    </xf>
    <xf numFmtId="0" fontId="9" fillId="0" borderId="0" xfId="0" quotePrefix="1" applyFont="1" applyBorder="1" applyAlignment="1" applyProtection="1">
      <alignment horizontal="left"/>
      <protection locked="0" hidden="1"/>
    </xf>
    <xf numFmtId="0" fontId="9" fillId="0" borderId="26" xfId="0" applyFont="1" applyBorder="1" applyProtection="1">
      <protection locked="0" hidden="1"/>
    </xf>
    <xf numFmtId="0" fontId="9" fillId="0" borderId="29" xfId="0" applyFont="1" applyBorder="1" applyProtection="1">
      <protection locked="0" hidden="1"/>
    </xf>
    <xf numFmtId="0" fontId="11" fillId="0" borderId="25" xfId="0" applyFont="1" applyBorder="1" applyAlignment="1" applyProtection="1">
      <alignment horizontal="left"/>
      <protection locked="0" hidden="1"/>
    </xf>
    <xf numFmtId="0" fontId="11" fillId="0" borderId="25" xfId="0" applyFont="1" applyBorder="1" applyAlignment="1" applyProtection="1">
      <alignment horizontal="center"/>
      <protection locked="0" hidden="1"/>
    </xf>
    <xf numFmtId="0" fontId="11" fillId="0" borderId="25" xfId="0" applyFont="1" applyBorder="1" applyProtection="1">
      <protection locked="0" hidden="1"/>
    </xf>
    <xf numFmtId="0" fontId="11" fillId="0" borderId="73" xfId="0" applyFont="1" applyBorder="1" applyProtection="1">
      <protection locked="0" hidden="1"/>
    </xf>
    <xf numFmtId="0" fontId="1" fillId="0" borderId="0" xfId="0" applyFont="1" applyBorder="1" applyProtection="1">
      <protection locked="0" hidden="1"/>
    </xf>
    <xf numFmtId="0" fontId="10" fillId="0" borderId="8" xfId="0" applyFont="1" applyBorder="1" applyProtection="1">
      <protection locked="0" hidden="1"/>
    </xf>
    <xf numFmtId="0" fontId="11" fillId="0" borderId="8" xfId="0" applyFont="1" applyBorder="1" applyAlignment="1" applyProtection="1">
      <alignment horizontal="center"/>
      <protection locked="0" hidden="1"/>
    </xf>
    <xf numFmtId="0" fontId="11" fillId="3" borderId="11" xfId="0" applyFont="1" applyFill="1" applyBorder="1" applyAlignment="1" applyProtection="1">
      <alignment horizontal="center"/>
      <protection locked="0" hidden="1"/>
    </xf>
    <xf numFmtId="0" fontId="10" fillId="0" borderId="7" xfId="0" quotePrefix="1" applyFont="1" applyBorder="1" applyAlignment="1" applyProtection="1">
      <alignment horizontal="left"/>
      <protection locked="0" hidden="1"/>
    </xf>
    <xf numFmtId="0" fontId="10" fillId="0" borderId="15" xfId="0" quotePrefix="1" applyFont="1" applyBorder="1" applyAlignment="1" applyProtection="1">
      <alignment horizontal="left"/>
      <protection locked="0" hidden="1"/>
    </xf>
    <xf numFmtId="0" fontId="10" fillId="0" borderId="2" xfId="0" quotePrefix="1" applyFont="1" applyBorder="1" applyAlignment="1" applyProtection="1">
      <alignment horizontal="left"/>
      <protection locked="0" hidden="1"/>
    </xf>
    <xf numFmtId="0" fontId="10" fillId="0" borderId="31" xfId="0" quotePrefix="1" applyFont="1" applyBorder="1" applyAlignment="1" applyProtection="1">
      <alignment horizontal="left"/>
      <protection locked="0" hidden="1"/>
    </xf>
    <xf numFmtId="0" fontId="10" fillId="0" borderId="18" xfId="0" quotePrefix="1" applyFont="1" applyBorder="1" applyAlignment="1" applyProtection="1">
      <alignment horizontal="left"/>
      <protection locked="0" hidden="1"/>
    </xf>
    <xf numFmtId="2" fontId="10" fillId="0" borderId="12" xfId="0" applyNumberFormat="1" applyFont="1" applyBorder="1" applyProtection="1">
      <protection locked="0" hidden="1"/>
    </xf>
    <xf numFmtId="6" fontId="10" fillId="0" borderId="16" xfId="0" applyNumberFormat="1" applyFont="1" applyBorder="1" applyAlignment="1" applyProtection="1">
      <alignment horizontal="left"/>
      <protection locked="0" hidden="1"/>
    </xf>
    <xf numFmtId="0" fontId="11" fillId="0" borderId="11" xfId="0" applyFont="1" applyBorder="1" applyProtection="1">
      <protection locked="0" hidden="1"/>
    </xf>
    <xf numFmtId="0" fontId="11" fillId="0" borderId="14" xfId="0" applyFont="1" applyBorder="1" applyAlignment="1" applyProtection="1">
      <alignment horizontal="center"/>
      <protection locked="0" hidden="1"/>
    </xf>
    <xf numFmtId="0" fontId="9" fillId="0" borderId="15" xfId="0" quotePrefix="1" applyFont="1" applyBorder="1" applyAlignment="1" applyProtection="1">
      <alignment horizontal="left"/>
      <protection locked="0" hidden="1"/>
    </xf>
    <xf numFmtId="0" fontId="9" fillId="0" borderId="2" xfId="0" quotePrefix="1" applyFont="1" applyBorder="1" applyAlignment="1" applyProtection="1">
      <alignment horizontal="left"/>
      <protection locked="0" hidden="1"/>
    </xf>
    <xf numFmtId="0" fontId="15" fillId="7" borderId="27" xfId="0" applyFont="1" applyFill="1" applyBorder="1" applyAlignment="1" applyProtection="1">
      <alignment horizontal="left"/>
      <protection locked="0" hidden="1"/>
    </xf>
    <xf numFmtId="0" fontId="13" fillId="7" borderId="27" xfId="0" applyFont="1" applyFill="1" applyBorder="1" applyAlignment="1" applyProtection="1">
      <alignment horizontal="left"/>
      <protection locked="0" hidden="1"/>
    </xf>
    <xf numFmtId="10" fontId="0" fillId="7" borderId="27" xfId="2" quotePrefix="1" applyNumberFormat="1" applyFont="1" applyFill="1" applyBorder="1" applyAlignment="1" applyProtection="1">
      <alignment horizontal="left"/>
      <protection locked="0" hidden="1"/>
    </xf>
    <xf numFmtId="10" fontId="0" fillId="7" borderId="28" xfId="2" quotePrefix="1" applyNumberFormat="1" applyFont="1" applyFill="1" applyBorder="1" applyAlignment="1" applyProtection="1">
      <alignment horizontal="left"/>
      <protection locked="0" hidden="1"/>
    </xf>
    <xf numFmtId="44" fontId="1" fillId="0" borderId="71" xfId="1" applyFont="1" applyBorder="1" applyAlignment="1" applyProtection="1">
      <protection locked="0" hidden="1"/>
    </xf>
    <xf numFmtId="44" fontId="8" fillId="4" borderId="76" xfId="1" applyFont="1" applyFill="1" applyBorder="1" applyAlignment="1" applyProtection="1">
      <protection locked="0" hidden="1"/>
    </xf>
    <xf numFmtId="44" fontId="0" fillId="0" borderId="77" xfId="1" applyFont="1" applyBorder="1" applyAlignment="1" applyProtection="1">
      <protection locked="0" hidden="1"/>
    </xf>
    <xf numFmtId="0" fontId="3" fillId="0" borderId="0" xfId="0" applyFont="1" applyAlignment="1" applyProtection="1">
      <protection locked="0" hidden="1"/>
    </xf>
    <xf numFmtId="0" fontId="0" fillId="0" borderId="0" xfId="0" applyAlignment="1" applyProtection="1">
      <alignment horizontal="center"/>
      <protection locked="0" hidden="1"/>
    </xf>
    <xf numFmtId="0" fontId="2" fillId="0" borderId="0" xfId="0" applyFont="1" applyProtection="1">
      <protection locked="0" hidden="1"/>
    </xf>
    <xf numFmtId="14" fontId="0" fillId="0" borderId="0" xfId="0" applyNumberFormat="1" applyBorder="1" applyProtection="1">
      <protection locked="0" hidden="1"/>
    </xf>
    <xf numFmtId="0" fontId="12" fillId="3" borderId="18" xfId="0" applyFont="1" applyFill="1" applyBorder="1" applyAlignment="1" applyProtection="1">
      <alignment horizontal="left"/>
      <protection locked="0" hidden="1"/>
    </xf>
    <xf numFmtId="0" fontId="14" fillId="3" borderId="16" xfId="0" quotePrefix="1" applyFont="1" applyFill="1" applyBorder="1" applyAlignment="1" applyProtection="1">
      <alignment horizontal="right"/>
      <protection locked="0" hidden="1"/>
    </xf>
    <xf numFmtId="0" fontId="12" fillId="3" borderId="41" xfId="0" applyFont="1" applyFill="1" applyBorder="1" applyAlignment="1" applyProtection="1">
      <alignment horizontal="left"/>
      <protection locked="0" hidden="1"/>
    </xf>
    <xf numFmtId="0" fontId="14" fillId="3" borderId="37" xfId="0" quotePrefix="1" applyFont="1" applyFill="1" applyBorder="1" applyAlignment="1" applyProtection="1">
      <alignment horizontal="right"/>
      <protection locked="0" hidden="1"/>
    </xf>
    <xf numFmtId="0" fontId="1" fillId="0" borderId="62" xfId="0" applyFont="1" applyBorder="1" applyAlignment="1" applyProtection="1">
      <alignment horizontal="center"/>
      <protection locked="0" hidden="1"/>
    </xf>
    <xf numFmtId="0" fontId="0" fillId="0" borderId="33" xfId="0" applyBorder="1" applyAlignment="1" applyProtection="1">
      <alignment horizontal="left"/>
      <protection locked="0" hidden="1"/>
    </xf>
    <xf numFmtId="0" fontId="0" fillId="0" borderId="0" xfId="0" applyBorder="1" applyAlignment="1" applyProtection="1">
      <alignment horizontal="left"/>
      <protection locked="0" hidden="1"/>
    </xf>
    <xf numFmtId="0" fontId="8" fillId="4" borderId="13" xfId="0" applyFont="1" applyFill="1" applyBorder="1" applyProtection="1">
      <protection locked="0" hidden="1"/>
    </xf>
    <xf numFmtId="0" fontId="8" fillId="4" borderId="75" xfId="0" applyFont="1" applyFill="1" applyBorder="1" applyProtection="1">
      <protection locked="0" hidden="1"/>
    </xf>
    <xf numFmtId="0" fontId="8" fillId="4" borderId="4" xfId="0" applyFont="1" applyFill="1" applyBorder="1" applyProtection="1">
      <protection locked="0" hidden="1"/>
    </xf>
    <xf numFmtId="0" fontId="8" fillId="0" borderId="43" xfId="0" applyFont="1" applyFill="1" applyBorder="1" applyProtection="1">
      <protection locked="0" hidden="1"/>
    </xf>
    <xf numFmtId="0" fontId="8" fillId="0" borderId="42" xfId="0" applyFont="1" applyFill="1" applyBorder="1" applyProtection="1">
      <protection locked="0" hidden="1"/>
    </xf>
    <xf numFmtId="0" fontId="11" fillId="0" borderId="25" xfId="0" applyFont="1" applyFill="1" applyBorder="1" applyAlignment="1" applyProtection="1">
      <alignment horizontal="left"/>
      <protection locked="0" hidden="1"/>
    </xf>
    <xf numFmtId="0" fontId="8" fillId="0" borderId="24" xfId="0" applyFont="1" applyBorder="1" applyAlignment="1" applyProtection="1">
      <alignment horizontal="center"/>
      <protection locked="0" hidden="1"/>
    </xf>
    <xf numFmtId="0" fontId="12" fillId="3" borderId="4" xfId="0" applyFont="1" applyFill="1" applyBorder="1" applyAlignment="1" applyProtection="1">
      <alignment horizontal="left"/>
      <protection locked="0" hidden="1"/>
    </xf>
    <xf numFmtId="0" fontId="14" fillId="3" borderId="13" xfId="0" quotePrefix="1" applyFont="1" applyFill="1" applyBorder="1" applyAlignment="1" applyProtection="1">
      <alignment horizontal="right"/>
      <protection locked="0" hidden="1"/>
    </xf>
    <xf numFmtId="0" fontId="15" fillId="0" borderId="7" xfId="0" applyFont="1" applyBorder="1" applyAlignment="1" applyProtection="1">
      <alignment horizontal="left"/>
      <protection locked="0" hidden="1"/>
    </xf>
    <xf numFmtId="0" fontId="16" fillId="0" borderId="0" xfId="0" quotePrefix="1" applyFont="1" applyBorder="1" applyAlignment="1" applyProtection="1">
      <alignment horizontal="left"/>
      <protection locked="0" hidden="1"/>
    </xf>
    <xf numFmtId="0" fontId="15" fillId="0" borderId="0" xfId="0" applyFont="1"/>
    <xf numFmtId="0" fontId="11" fillId="4" borderId="4" xfId="0" applyFont="1" applyFill="1" applyBorder="1" applyAlignment="1" applyProtection="1">
      <alignment horizontal="center"/>
      <protection locked="0" hidden="1"/>
    </xf>
    <xf numFmtId="0" fontId="11" fillId="0" borderId="43" xfId="0" applyFont="1" applyFill="1" applyBorder="1" applyAlignment="1" applyProtection="1">
      <alignment horizontal="center"/>
      <protection locked="0" hidden="1"/>
    </xf>
    <xf numFmtId="0" fontId="11" fillId="4" borderId="12" xfId="0" applyFont="1" applyFill="1" applyBorder="1" applyAlignment="1" applyProtection="1">
      <alignment horizontal="center" wrapText="1"/>
      <protection locked="0" hidden="1"/>
    </xf>
    <xf numFmtId="0" fontId="11" fillId="0" borderId="81" xfId="0" applyFont="1" applyFill="1" applyBorder="1" applyAlignment="1" applyProtection="1">
      <alignment horizontal="center" wrapText="1"/>
      <protection locked="0" hidden="1"/>
    </xf>
    <xf numFmtId="0" fontId="11" fillId="4" borderId="2" xfId="0" applyFont="1" applyFill="1" applyBorder="1" applyAlignment="1" applyProtection="1">
      <alignment horizontal="center"/>
      <protection locked="0" hidden="1"/>
    </xf>
    <xf numFmtId="0" fontId="11" fillId="4" borderId="14" xfId="0" applyFont="1" applyFill="1" applyBorder="1" applyAlignment="1" applyProtection="1">
      <alignment horizontal="center" wrapText="1"/>
      <protection locked="0" hidden="1"/>
    </xf>
    <xf numFmtId="0" fontId="12" fillId="3" borderId="78" xfId="0" applyFont="1" applyFill="1" applyBorder="1" applyAlignment="1" applyProtection="1">
      <alignment horizontal="left"/>
      <protection locked="0" hidden="1"/>
    </xf>
    <xf numFmtId="0" fontId="12" fillId="3" borderId="79" xfId="0" applyFont="1" applyFill="1" applyBorder="1" applyAlignment="1" applyProtection="1">
      <alignment horizontal="left"/>
      <protection locked="0" hidden="1"/>
    </xf>
    <xf numFmtId="0" fontId="12" fillId="3" borderId="39" xfId="0" applyFont="1" applyFill="1" applyBorder="1" applyAlignment="1" applyProtection="1">
      <alignment horizontal="left"/>
      <protection locked="0" hidden="1"/>
    </xf>
    <xf numFmtId="0" fontId="8" fillId="4" borderId="14" xfId="0" applyFont="1" applyFill="1" applyBorder="1" applyAlignment="1" applyProtection="1">
      <alignment horizontal="left"/>
      <protection locked="0" hidden="1"/>
    </xf>
    <xf numFmtId="44" fontId="10" fillId="0" borderId="16" xfId="1" applyFont="1" applyBorder="1" applyAlignment="1" applyProtection="1"/>
    <xf numFmtId="44" fontId="0" fillId="0" borderId="0" xfId="1" applyFont="1" applyBorder="1" applyProtection="1"/>
    <xf numFmtId="0" fontId="8" fillId="0" borderId="10" xfId="0" applyFont="1" applyBorder="1" applyAlignment="1" applyProtection="1">
      <alignment horizontal="center"/>
    </xf>
    <xf numFmtId="0" fontId="0" fillId="0" borderId="8" xfId="0" applyBorder="1" applyAlignment="1" applyProtection="1">
      <alignment horizontal="left"/>
    </xf>
    <xf numFmtId="0" fontId="8" fillId="4" borderId="1" xfId="0" applyFont="1" applyFill="1" applyBorder="1" applyProtection="1"/>
    <xf numFmtId="44" fontId="10" fillId="0" borderId="0" xfId="1" applyFont="1" applyBorder="1" applyAlignment="1" applyProtection="1"/>
    <xf numFmtId="44" fontId="0" fillId="0" borderId="10" xfId="1" applyFont="1" applyBorder="1" applyProtection="1"/>
    <xf numFmtId="0" fontId="0" fillId="0" borderId="8" xfId="0" applyBorder="1" applyProtection="1"/>
    <xf numFmtId="44" fontId="10" fillId="0" borderId="69" xfId="1" applyFont="1" applyBorder="1" applyAlignment="1" applyProtection="1"/>
    <xf numFmtId="0" fontId="8" fillId="4" borderId="13" xfId="0" applyFont="1" applyFill="1" applyBorder="1" applyProtection="1"/>
    <xf numFmtId="44" fontId="10" fillId="0" borderId="43" xfId="1" applyFont="1" applyFill="1" applyBorder="1" applyAlignment="1" applyProtection="1"/>
    <xf numFmtId="44" fontId="11" fillId="0" borderId="38" xfId="0" applyNumberFormat="1" applyFont="1" applyBorder="1" applyProtection="1"/>
    <xf numFmtId="0" fontId="19" fillId="0" borderId="0" xfId="0" applyFont="1"/>
    <xf numFmtId="0" fontId="20" fillId="0" borderId="0" xfId="0" applyFont="1"/>
    <xf numFmtId="0" fontId="20" fillId="0" borderId="0" xfId="0" applyFont="1" applyAlignment="1">
      <alignment horizontal="center" wrapText="1"/>
    </xf>
    <xf numFmtId="0" fontId="20" fillId="0" borderId="0" xfId="0" applyFont="1" applyAlignment="1">
      <alignment horizontal="center"/>
    </xf>
    <xf numFmtId="0" fontId="20" fillId="0" borderId="0" xfId="0" applyFont="1" applyBorder="1" applyAlignment="1">
      <alignment horizontal="center" wrapText="1"/>
    </xf>
    <xf numFmtId="0" fontId="20" fillId="0" borderId="0" xfId="0" applyFont="1" applyBorder="1"/>
    <xf numFmtId="0" fontId="19" fillId="0" borderId="1" xfId="0" applyFont="1" applyBorder="1" applyAlignment="1">
      <alignment horizontal="center" wrapText="1"/>
    </xf>
    <xf numFmtId="0" fontId="19" fillId="0" borderId="1" xfId="0" applyFont="1" applyBorder="1" applyAlignment="1">
      <alignment horizontal="center"/>
    </xf>
    <xf numFmtId="0" fontId="20" fillId="0" borderId="1" xfId="0" applyFont="1" applyBorder="1" applyAlignment="1">
      <alignment horizontal="center" wrapText="1"/>
    </xf>
    <xf numFmtId="0" fontId="19" fillId="0" borderId="0" xfId="0" applyFont="1" applyBorder="1" applyAlignment="1">
      <alignment horizontal="right"/>
    </xf>
    <xf numFmtId="8" fontId="19" fillId="0" borderId="0" xfId="0" applyNumberFormat="1" applyFont="1" applyBorder="1" applyAlignment="1">
      <alignment horizontal="center"/>
    </xf>
    <xf numFmtId="0" fontId="17" fillId="0" borderId="0" xfId="0" applyFont="1" applyBorder="1" applyProtection="1">
      <protection locked="0" hidden="1"/>
    </xf>
    <xf numFmtId="0" fontId="21" fillId="0" borderId="0" xfId="0" quotePrefix="1" applyFont="1" applyBorder="1" applyAlignment="1" applyProtection="1">
      <alignment horizontal="left"/>
      <protection locked="0" hidden="1"/>
    </xf>
    <xf numFmtId="44" fontId="23" fillId="0" borderId="0" xfId="1" quotePrefix="1" applyFont="1" applyBorder="1" applyAlignment="1" applyProtection="1">
      <protection locked="0" hidden="1"/>
    </xf>
    <xf numFmtId="0" fontId="17" fillId="0" borderId="0" xfId="0" applyFont="1" applyProtection="1">
      <protection locked="0" hidden="1"/>
    </xf>
    <xf numFmtId="0" fontId="23" fillId="0" borderId="0" xfId="0" applyFont="1" applyBorder="1" applyAlignment="1" applyProtection="1">
      <alignment horizontal="center"/>
      <protection locked="0" hidden="1"/>
    </xf>
    <xf numFmtId="0" fontId="23" fillId="0" borderId="9" xfId="0" applyFont="1" applyBorder="1" applyAlignment="1" applyProtection="1">
      <alignment horizontal="center"/>
      <protection locked="0" hidden="1"/>
    </xf>
    <xf numFmtId="44" fontId="17" fillId="0" borderId="0" xfId="1" applyFont="1" applyBorder="1" applyAlignment="1" applyProtection="1">
      <protection locked="0" hidden="1"/>
    </xf>
    <xf numFmtId="0" fontId="24" fillId="0" borderId="11" xfId="0" applyFont="1" applyBorder="1" applyProtection="1">
      <protection locked="0" hidden="1"/>
    </xf>
    <xf numFmtId="0" fontId="25" fillId="0" borderId="7" xfId="0" applyFont="1" applyBorder="1" applyAlignment="1" applyProtection="1">
      <alignment horizontal="left"/>
      <protection locked="0" hidden="1"/>
    </xf>
    <xf numFmtId="0" fontId="17" fillId="0" borderId="3" xfId="0" applyFont="1" applyBorder="1" applyAlignment="1" applyProtection="1">
      <alignment horizontal="left"/>
      <protection locked="0" hidden="1"/>
    </xf>
    <xf numFmtId="44" fontId="17" fillId="0" borderId="7" xfId="1" applyFont="1" applyBorder="1" applyAlignment="1" applyProtection="1">
      <protection locked="0" hidden="1"/>
    </xf>
    <xf numFmtId="44" fontId="18" fillId="0" borderId="7" xfId="1" applyFont="1" applyBorder="1" applyAlignment="1" applyProtection="1">
      <protection locked="0" hidden="1"/>
    </xf>
    <xf numFmtId="0" fontId="17" fillId="0" borderId="7" xfId="0" applyFont="1" applyBorder="1" applyProtection="1">
      <protection locked="0" hidden="1"/>
    </xf>
    <xf numFmtId="0" fontId="24" fillId="0" borderId="0" xfId="0" applyFont="1" applyBorder="1" applyProtection="1">
      <protection locked="0" hidden="1"/>
    </xf>
    <xf numFmtId="0" fontId="17" fillId="4" borderId="14" xfId="0" applyFont="1" applyFill="1" applyBorder="1" applyAlignment="1" applyProtection="1">
      <alignment horizontal="left"/>
      <protection locked="0" hidden="1"/>
    </xf>
    <xf numFmtId="0" fontId="23" fillId="4" borderId="1" xfId="0" applyFont="1" applyFill="1" applyBorder="1" applyProtection="1">
      <protection locked="0" hidden="1"/>
    </xf>
    <xf numFmtId="0" fontId="17" fillId="6" borderId="12" xfId="0" applyFont="1" applyFill="1" applyBorder="1" applyAlignment="1" applyProtection="1">
      <alignment horizontal="left"/>
      <protection locked="0" hidden="1"/>
    </xf>
    <xf numFmtId="0" fontId="24" fillId="0" borderId="12" xfId="0" applyFont="1" applyBorder="1" applyProtection="1">
      <protection locked="0" hidden="1"/>
    </xf>
    <xf numFmtId="0" fontId="24" fillId="0" borderId="16" xfId="0" quotePrefix="1" applyFont="1" applyBorder="1" applyAlignment="1" applyProtection="1">
      <alignment horizontal="left"/>
      <protection locked="0" hidden="1"/>
    </xf>
    <xf numFmtId="0" fontId="24" fillId="0" borderId="19" xfId="0" quotePrefix="1" applyFont="1" applyBorder="1" applyAlignment="1" applyProtection="1">
      <alignment horizontal="left"/>
      <protection locked="0" hidden="1"/>
    </xf>
    <xf numFmtId="0" fontId="24" fillId="0" borderId="36" xfId="0" applyFont="1" applyBorder="1" applyProtection="1">
      <protection locked="0" hidden="1"/>
    </xf>
    <xf numFmtId="0" fontId="24" fillId="0" borderId="34" xfId="0" quotePrefix="1" applyFont="1" applyBorder="1" applyAlignment="1" applyProtection="1">
      <alignment horizontal="left"/>
      <protection locked="0" hidden="1"/>
    </xf>
    <xf numFmtId="0" fontId="17" fillId="0" borderId="16" xfId="0" applyFont="1" applyBorder="1" applyAlignment="1" applyProtection="1">
      <alignment horizontal="left"/>
      <protection locked="0" hidden="1"/>
    </xf>
    <xf numFmtId="0" fontId="17" fillId="0" borderId="37" xfId="0" applyFont="1" applyBorder="1" applyAlignment="1" applyProtection="1">
      <alignment horizontal="left"/>
      <protection locked="0" hidden="1"/>
    </xf>
    <xf numFmtId="0" fontId="24" fillId="0" borderId="37" xfId="0" quotePrefix="1" applyFont="1" applyBorder="1" applyAlignment="1" applyProtection="1">
      <alignment horizontal="left"/>
      <protection locked="0" hidden="1"/>
    </xf>
    <xf numFmtId="0" fontId="24" fillId="0" borderId="58" xfId="0" applyFont="1" applyBorder="1" applyProtection="1">
      <protection locked="0" hidden="1"/>
    </xf>
    <xf numFmtId="0" fontId="23" fillId="0" borderId="63" xfId="0" applyFont="1" applyBorder="1" applyAlignment="1" applyProtection="1">
      <alignment horizontal="center"/>
      <protection locked="0" hidden="1"/>
    </xf>
    <xf numFmtId="0" fontId="23" fillId="3" borderId="33" xfId="0" applyFont="1" applyFill="1" applyBorder="1" applyAlignment="1" applyProtection="1">
      <alignment horizontal="center"/>
      <protection locked="0" hidden="1"/>
    </xf>
    <xf numFmtId="0" fontId="24" fillId="0" borderId="33" xfId="0" quotePrefix="1" applyFont="1" applyBorder="1" applyAlignment="1" applyProtection="1">
      <alignment horizontal="left"/>
      <protection locked="0" hidden="1"/>
    </xf>
    <xf numFmtId="0" fontId="17" fillId="0" borderId="0" xfId="0" quotePrefix="1" applyFont="1" applyBorder="1" applyAlignment="1" applyProtection="1">
      <alignment horizontal="left"/>
      <protection locked="0" hidden="1"/>
    </xf>
    <xf numFmtId="44" fontId="17" fillId="0" borderId="0" xfId="1" applyFont="1" applyBorder="1" applyProtection="1"/>
    <xf numFmtId="0" fontId="25" fillId="0" borderId="3" xfId="0" applyFont="1" applyBorder="1" applyAlignment="1" applyProtection="1">
      <alignment horizontal="left"/>
      <protection locked="0" hidden="1"/>
    </xf>
    <xf numFmtId="44" fontId="17" fillId="0" borderId="7" xfId="1" applyFont="1" applyBorder="1" applyAlignment="1" applyProtection="1"/>
    <xf numFmtId="44" fontId="18" fillId="0" borderId="7" xfId="1" applyFont="1" applyBorder="1" applyAlignment="1" applyProtection="1"/>
    <xf numFmtId="0" fontId="24" fillId="4" borderId="14" xfId="0" applyFont="1" applyFill="1" applyBorder="1" applyProtection="1">
      <protection locked="0" hidden="1"/>
    </xf>
    <xf numFmtId="0" fontId="24" fillId="0" borderId="22" xfId="0" quotePrefix="1" applyFont="1" applyBorder="1" applyAlignment="1" applyProtection="1">
      <alignment horizontal="left"/>
      <protection locked="0" hidden="1"/>
    </xf>
    <xf numFmtId="6" fontId="24" fillId="0" borderId="16" xfId="0" quotePrefix="1" applyNumberFormat="1" applyFont="1" applyBorder="1" applyAlignment="1" applyProtection="1">
      <alignment horizontal="left"/>
      <protection locked="0" hidden="1"/>
    </xf>
    <xf numFmtId="0" fontId="24" fillId="0" borderId="23" xfId="0" quotePrefix="1" applyFont="1" applyBorder="1" applyAlignment="1" applyProtection="1">
      <alignment horizontal="left"/>
      <protection locked="0" hidden="1"/>
    </xf>
    <xf numFmtId="0" fontId="17" fillId="0" borderId="39" xfId="0" applyFont="1" applyBorder="1" applyProtection="1">
      <protection locked="0" hidden="1"/>
    </xf>
    <xf numFmtId="0" fontId="17" fillId="0" borderId="38" xfId="0" applyFont="1" applyBorder="1" applyAlignment="1" applyProtection="1">
      <alignment horizontal="left"/>
      <protection locked="0" hidden="1"/>
    </xf>
    <xf numFmtId="0" fontId="24" fillId="0" borderId="36" xfId="0" quotePrefix="1" applyFont="1" applyBorder="1" applyAlignment="1" applyProtection="1">
      <alignment horizontal="left"/>
      <protection locked="0" hidden="1"/>
    </xf>
    <xf numFmtId="1" fontId="24" fillId="0" borderId="12" xfId="0" applyNumberFormat="1" applyFont="1" applyBorder="1" applyProtection="1">
      <protection locked="0" hidden="1"/>
    </xf>
    <xf numFmtId="0" fontId="24" fillId="0" borderId="0" xfId="0" applyFont="1" applyFill="1" applyBorder="1" applyProtection="1">
      <protection locked="0" hidden="1"/>
    </xf>
    <xf numFmtId="0" fontId="23" fillId="0" borderId="12" xfId="0" applyFont="1" applyBorder="1" applyProtection="1">
      <protection locked="0" hidden="1"/>
    </xf>
    <xf numFmtId="0" fontId="24" fillId="0" borderId="35" xfId="0" quotePrefix="1" applyFont="1" applyBorder="1" applyAlignment="1" applyProtection="1">
      <alignment horizontal="left"/>
      <protection locked="0" hidden="1"/>
    </xf>
    <xf numFmtId="0" fontId="24" fillId="0" borderId="47" xfId="0" quotePrefix="1" applyFont="1" applyBorder="1" applyAlignment="1" applyProtection="1">
      <alignment horizontal="left"/>
      <protection locked="0" hidden="1"/>
    </xf>
    <xf numFmtId="0" fontId="23" fillId="0" borderId="62" xfId="0" applyFont="1" applyBorder="1" applyProtection="1">
      <protection locked="0" hidden="1"/>
    </xf>
    <xf numFmtId="0" fontId="23" fillId="0" borderId="62" xfId="0" applyFont="1" applyBorder="1" applyAlignment="1" applyProtection="1">
      <alignment horizontal="center"/>
      <protection locked="0" hidden="1"/>
    </xf>
    <xf numFmtId="0" fontId="24" fillId="0" borderId="70" xfId="0" quotePrefix="1" applyFont="1" applyBorder="1" applyAlignment="1" applyProtection="1">
      <alignment horizontal="left"/>
      <protection locked="0" hidden="1"/>
    </xf>
    <xf numFmtId="0" fontId="23" fillId="0" borderId="0" xfId="0" applyFont="1" applyBorder="1" applyProtection="1">
      <protection locked="0" hidden="1"/>
    </xf>
    <xf numFmtId="0" fontId="24" fillId="0" borderId="0" xfId="0" quotePrefix="1" applyFont="1" applyBorder="1" applyAlignment="1" applyProtection="1">
      <alignment horizontal="left"/>
      <protection locked="0" hidden="1"/>
    </xf>
    <xf numFmtId="0" fontId="24" fillId="0" borderId="28" xfId="0" quotePrefix="1" applyFont="1" applyBorder="1" applyAlignment="1" applyProtection="1">
      <alignment horizontal="left"/>
      <protection locked="0" hidden="1"/>
    </xf>
    <xf numFmtId="44" fontId="17" fillId="0" borderId="0" xfId="1" applyFont="1" applyBorder="1" applyProtection="1">
      <protection locked="0" hidden="1"/>
    </xf>
    <xf numFmtId="0" fontId="24" fillId="0" borderId="29" xfId="0" applyFont="1" applyBorder="1" applyProtection="1">
      <protection locked="0" hidden="1"/>
    </xf>
    <xf numFmtId="0" fontId="23" fillId="0" borderId="25" xfId="0" applyFont="1" applyBorder="1" applyAlignment="1" applyProtection="1">
      <alignment horizontal="left"/>
      <protection locked="0" hidden="1"/>
    </xf>
    <xf numFmtId="0" fontId="23" fillId="0" borderId="25" xfId="0" applyFont="1" applyBorder="1" applyAlignment="1" applyProtection="1">
      <alignment horizontal="center"/>
      <protection locked="0" hidden="1"/>
    </xf>
    <xf numFmtId="0" fontId="23" fillId="0" borderId="25" xfId="0" applyFont="1" applyBorder="1" applyProtection="1">
      <protection locked="0" hidden="1"/>
    </xf>
    <xf numFmtId="0" fontId="23" fillId="0" borderId="73" xfId="0" applyFont="1" applyBorder="1" applyProtection="1">
      <protection locked="0" hidden="1"/>
    </xf>
    <xf numFmtId="0" fontId="17" fillId="0" borderId="74" xfId="0" applyFont="1" applyBorder="1" applyProtection="1">
      <protection locked="0" hidden="1"/>
    </xf>
    <xf numFmtId="44" fontId="18" fillId="0" borderId="0" xfId="1" applyFont="1" applyBorder="1" applyAlignment="1" applyProtection="1">
      <protection locked="0" hidden="1"/>
    </xf>
    <xf numFmtId="44" fontId="26" fillId="4" borderId="24" xfId="1" applyFont="1" applyFill="1" applyBorder="1" applyAlignment="1" applyProtection="1">
      <protection locked="0" hidden="1"/>
    </xf>
    <xf numFmtId="44" fontId="26" fillId="4" borderId="6" xfId="1" applyFont="1" applyFill="1" applyBorder="1" applyAlignment="1" applyProtection="1">
      <protection locked="0" hidden="1"/>
    </xf>
    <xf numFmtId="44" fontId="17" fillId="0" borderId="24" xfId="1" applyFont="1" applyBorder="1" applyAlignment="1" applyProtection="1">
      <protection locked="0" hidden="1"/>
    </xf>
    <xf numFmtId="0" fontId="23" fillId="0" borderId="24" xfId="0" applyFont="1" applyBorder="1" applyAlignment="1" applyProtection="1">
      <protection locked="0" hidden="1"/>
    </xf>
    <xf numFmtId="0" fontId="8" fillId="4" borderId="14" xfId="0" applyFont="1" applyFill="1" applyBorder="1" applyAlignment="1" applyProtection="1">
      <alignment horizontal="left" wrapText="1"/>
      <protection locked="0" hidden="1"/>
    </xf>
    <xf numFmtId="0" fontId="10" fillId="4" borderId="1" xfId="0" applyFont="1" applyFill="1" applyBorder="1" applyProtection="1"/>
    <xf numFmtId="0" fontId="8" fillId="4" borderId="1" xfId="0" applyFont="1" applyFill="1" applyBorder="1" applyAlignment="1" applyProtection="1">
      <alignment horizontal="center"/>
      <protection locked="0" hidden="1"/>
    </xf>
    <xf numFmtId="0" fontId="20" fillId="6" borderId="0" xfId="0" applyFont="1" applyFill="1" applyAlignment="1">
      <alignment horizontal="center" wrapText="1"/>
    </xf>
    <xf numFmtId="0" fontId="29" fillId="8" borderId="1" xfId="0" applyFont="1" applyFill="1" applyBorder="1" applyAlignment="1">
      <alignment horizontal="center" wrapText="1"/>
    </xf>
    <xf numFmtId="41" fontId="29" fillId="8" borderId="1" xfId="0" applyNumberFormat="1" applyFont="1" applyFill="1" applyBorder="1" applyAlignment="1">
      <alignment horizontal="center"/>
    </xf>
    <xf numFmtId="44" fontId="29" fillId="8" borderId="1" xfId="0" applyNumberFormat="1" applyFont="1" applyFill="1" applyBorder="1" applyAlignment="1">
      <alignment horizontal="center" wrapText="1"/>
    </xf>
    <xf numFmtId="41" fontId="29" fillId="8" borderId="1" xfId="0" applyNumberFormat="1" applyFont="1" applyFill="1" applyBorder="1" applyAlignment="1">
      <alignment horizontal="center" wrapText="1"/>
    </xf>
    <xf numFmtId="44" fontId="29" fillId="8" borderId="1" xfId="0" applyNumberFormat="1" applyFont="1" applyFill="1" applyBorder="1" applyAlignment="1">
      <alignment horizontal="center"/>
    </xf>
    <xf numFmtId="44" fontId="29" fillId="8" borderId="1" xfId="0" applyNumberFormat="1" applyFont="1" applyFill="1" applyBorder="1" applyAlignment="1" applyProtection="1">
      <alignment horizontal="center" wrapText="1"/>
    </xf>
    <xf numFmtId="0" fontId="20" fillId="0" borderId="9" xfId="0" applyFont="1" applyBorder="1" applyProtection="1"/>
    <xf numFmtId="0" fontId="20" fillId="0" borderId="11" xfId="0" applyFont="1" applyBorder="1" applyProtection="1"/>
    <xf numFmtId="0" fontId="19" fillId="0" borderId="7" xfId="0" applyFont="1" applyBorder="1" applyAlignment="1" applyProtection="1">
      <alignment horizontal="right"/>
    </xf>
    <xf numFmtId="8" fontId="19" fillId="7" borderId="4" xfId="0" applyNumberFormat="1" applyFont="1" applyFill="1" applyBorder="1" applyAlignment="1" applyProtection="1">
      <alignment horizontal="center"/>
      <protection locked="0"/>
    </xf>
    <xf numFmtId="44" fontId="24" fillId="0" borderId="16" xfId="1" applyFont="1" applyBorder="1" applyAlignment="1" applyProtection="1">
      <protection hidden="1"/>
    </xf>
    <xf numFmtId="44" fontId="24" fillId="0" borderId="37" xfId="1" applyFont="1" applyBorder="1" applyAlignment="1" applyProtection="1">
      <protection hidden="1"/>
    </xf>
    <xf numFmtId="44" fontId="24" fillId="1" borderId="18" xfId="1" applyFont="1" applyFill="1" applyBorder="1" applyAlignment="1" applyProtection="1">
      <protection hidden="1"/>
    </xf>
    <xf numFmtId="44" fontId="24" fillId="1" borderId="16" xfId="1" applyFont="1" applyFill="1" applyBorder="1" applyAlignment="1" applyProtection="1">
      <protection hidden="1"/>
    </xf>
    <xf numFmtId="44" fontId="24" fillId="1" borderId="17" xfId="1" quotePrefix="1" applyFont="1" applyFill="1" applyBorder="1" applyAlignment="1" applyProtection="1">
      <protection hidden="1"/>
    </xf>
    <xf numFmtId="44" fontId="24" fillId="1" borderId="4" xfId="1" applyFont="1" applyFill="1" applyBorder="1" applyAlignment="1" applyProtection="1">
      <protection hidden="1"/>
    </xf>
    <xf numFmtId="44" fontId="24" fillId="1" borderId="13" xfId="1" applyFont="1" applyFill="1" applyBorder="1" applyAlignment="1" applyProtection="1">
      <protection hidden="1"/>
    </xf>
    <xf numFmtId="44" fontId="24" fillId="1" borderId="41" xfId="1" applyFont="1" applyFill="1" applyBorder="1" applyAlignment="1" applyProtection="1">
      <protection hidden="1"/>
    </xf>
    <xf numFmtId="44" fontId="24" fillId="1" borderId="37" xfId="1" applyFont="1" applyFill="1" applyBorder="1" applyAlignment="1" applyProtection="1">
      <protection hidden="1"/>
    </xf>
    <xf numFmtId="44" fontId="24" fillId="0" borderId="18" xfId="1" applyFont="1" applyBorder="1" applyAlignment="1" applyProtection="1">
      <protection hidden="1"/>
    </xf>
    <xf numFmtId="44" fontId="24" fillId="1" borderId="19" xfId="1" applyFont="1" applyFill="1" applyBorder="1" applyAlignment="1" applyProtection="1">
      <protection hidden="1"/>
    </xf>
    <xf numFmtId="44" fontId="24" fillId="1" borderId="57" xfId="1" applyFont="1" applyFill="1" applyBorder="1" applyAlignment="1" applyProtection="1">
      <protection hidden="1"/>
    </xf>
    <xf numFmtId="44" fontId="24" fillId="1" borderId="68" xfId="1" applyFont="1" applyFill="1" applyBorder="1" applyAlignment="1" applyProtection="1">
      <protection hidden="1"/>
    </xf>
    <xf numFmtId="44" fontId="24" fillId="0" borderId="54" xfId="1" applyFont="1" applyBorder="1" applyAlignment="1" applyProtection="1">
      <protection hidden="1"/>
    </xf>
    <xf numFmtId="44" fontId="17" fillId="1" borderId="22" xfId="1" applyFont="1" applyFill="1" applyBorder="1" applyAlignment="1" applyProtection="1">
      <protection hidden="1"/>
    </xf>
    <xf numFmtId="44" fontId="17" fillId="1" borderId="31" xfId="1" applyFont="1" applyFill="1" applyBorder="1" applyAlignment="1" applyProtection="1">
      <protection hidden="1"/>
    </xf>
    <xf numFmtId="44" fontId="17" fillId="1" borderId="13" xfId="1" applyFont="1" applyFill="1" applyBorder="1" applyAlignment="1" applyProtection="1">
      <protection hidden="1"/>
    </xf>
    <xf numFmtId="44" fontId="17" fillId="1" borderId="4" xfId="1" applyFont="1" applyFill="1" applyBorder="1" applyAlignment="1" applyProtection="1">
      <protection hidden="1"/>
    </xf>
    <xf numFmtId="44" fontId="17" fillId="1" borderId="19" xfId="1" applyFont="1" applyFill="1" applyBorder="1" applyAlignment="1" applyProtection="1">
      <protection hidden="1"/>
    </xf>
    <xf numFmtId="44" fontId="17" fillId="1" borderId="21" xfId="1" applyFont="1" applyFill="1" applyBorder="1" applyAlignment="1" applyProtection="1">
      <protection hidden="1"/>
    </xf>
    <xf numFmtId="44" fontId="24" fillId="1" borderId="16" xfId="1" quotePrefix="1" applyFont="1" applyFill="1" applyBorder="1" applyAlignment="1" applyProtection="1">
      <protection hidden="1"/>
    </xf>
    <xf numFmtId="44" fontId="24" fillId="1" borderId="18" xfId="1" quotePrefix="1" applyFont="1" applyFill="1" applyBorder="1" applyAlignment="1" applyProtection="1">
      <protection hidden="1"/>
    </xf>
    <xf numFmtId="44" fontId="17" fillId="1" borderId="18" xfId="1" applyFont="1" applyFill="1" applyBorder="1" applyProtection="1">
      <protection hidden="1"/>
    </xf>
    <xf numFmtId="44" fontId="24" fillId="1" borderId="37" xfId="1" quotePrefix="1" applyFont="1" applyFill="1" applyBorder="1" applyAlignment="1" applyProtection="1">
      <protection hidden="1"/>
    </xf>
    <xf numFmtId="44" fontId="24" fillId="1" borderId="41" xfId="1" quotePrefix="1" applyFont="1" applyFill="1" applyBorder="1" applyAlignment="1" applyProtection="1">
      <protection hidden="1"/>
    </xf>
    <xf numFmtId="44" fontId="17" fillId="1" borderId="41" xfId="1" applyFont="1" applyFill="1" applyBorder="1" applyProtection="1">
      <protection hidden="1"/>
    </xf>
    <xf numFmtId="44" fontId="17" fillId="1" borderId="50" xfId="1" applyFont="1" applyFill="1" applyBorder="1" applyAlignment="1" applyProtection="1">
      <protection hidden="1"/>
    </xf>
    <xf numFmtId="44" fontId="17" fillId="1" borderId="18" xfId="1" applyFont="1" applyFill="1" applyBorder="1" applyAlignment="1" applyProtection="1">
      <protection hidden="1"/>
    </xf>
    <xf numFmtId="44" fontId="17" fillId="1" borderId="57" xfId="1" applyFont="1" applyFill="1" applyBorder="1" applyAlignment="1" applyProtection="1">
      <protection hidden="1"/>
    </xf>
    <xf numFmtId="44" fontId="17" fillId="1" borderId="49" xfId="1" applyFont="1" applyFill="1" applyBorder="1" applyAlignment="1" applyProtection="1">
      <protection hidden="1"/>
    </xf>
    <xf numFmtId="44" fontId="17" fillId="1" borderId="48" xfId="1" applyFont="1" applyFill="1" applyBorder="1" applyAlignment="1" applyProtection="1">
      <protection hidden="1"/>
    </xf>
    <xf numFmtId="44" fontId="24" fillId="1" borderId="50" xfId="1" quotePrefix="1" applyFont="1" applyFill="1" applyBorder="1" applyAlignment="1" applyProtection="1">
      <protection hidden="1"/>
    </xf>
    <xf numFmtId="44" fontId="24" fillId="1" borderId="47" xfId="1" quotePrefix="1" applyFont="1" applyFill="1" applyBorder="1" applyAlignment="1" applyProtection="1">
      <protection hidden="1"/>
    </xf>
    <xf numFmtId="44" fontId="17" fillId="1" borderId="46" xfId="1" applyFont="1" applyFill="1" applyBorder="1" applyAlignment="1" applyProtection="1">
      <protection hidden="1"/>
    </xf>
    <xf numFmtId="44" fontId="17" fillId="1" borderId="17" xfId="1" applyFont="1" applyFill="1" applyBorder="1" applyAlignment="1" applyProtection="1">
      <protection hidden="1"/>
    </xf>
    <xf numFmtId="44" fontId="17" fillId="1" borderId="44" xfId="1" applyFont="1" applyFill="1" applyBorder="1" applyAlignment="1" applyProtection="1">
      <protection hidden="1"/>
    </xf>
    <xf numFmtId="44" fontId="17" fillId="1" borderId="0" xfId="1" applyFont="1" applyFill="1" applyBorder="1" applyAlignment="1" applyProtection="1">
      <protection hidden="1"/>
    </xf>
    <xf numFmtId="44" fontId="17" fillId="1" borderId="51" xfId="1" applyFont="1" applyFill="1" applyBorder="1" applyAlignment="1" applyProtection="1">
      <protection hidden="1"/>
    </xf>
    <xf numFmtId="44" fontId="17" fillId="1" borderId="45" xfId="1" applyFont="1" applyFill="1" applyBorder="1" applyAlignment="1" applyProtection="1">
      <protection hidden="1"/>
    </xf>
    <xf numFmtId="44" fontId="17" fillId="1" borderId="20" xfId="1" applyFont="1" applyFill="1" applyBorder="1" applyAlignment="1" applyProtection="1">
      <protection hidden="1"/>
    </xf>
    <xf numFmtId="44" fontId="17" fillId="1" borderId="52" xfId="1" applyFont="1" applyFill="1" applyBorder="1" applyAlignment="1" applyProtection="1">
      <protection hidden="1"/>
    </xf>
    <xf numFmtId="44" fontId="24" fillId="1" borderId="46" xfId="1" quotePrefix="1" applyFont="1" applyFill="1" applyBorder="1" applyAlignment="1" applyProtection="1">
      <protection hidden="1"/>
    </xf>
    <xf numFmtId="44" fontId="24" fillId="1" borderId="53" xfId="1" quotePrefix="1" applyFont="1" applyFill="1" applyBorder="1" applyAlignment="1" applyProtection="1">
      <protection hidden="1"/>
    </xf>
    <xf numFmtId="44" fontId="24" fillId="1" borderId="55" xfId="1" quotePrefix="1" applyFont="1" applyFill="1" applyBorder="1" applyAlignment="1" applyProtection="1">
      <protection hidden="1"/>
    </xf>
    <xf numFmtId="44" fontId="24" fillId="1" borderId="40" xfId="1" quotePrefix="1" applyFont="1" applyFill="1" applyBorder="1" applyAlignment="1" applyProtection="1">
      <protection hidden="1"/>
    </xf>
    <xf numFmtId="44" fontId="24" fillId="1" borderId="56" xfId="1" quotePrefix="1" applyFont="1" applyFill="1" applyBorder="1" applyAlignment="1" applyProtection="1">
      <protection hidden="1"/>
    </xf>
    <xf numFmtId="44" fontId="17" fillId="1" borderId="53" xfId="1" applyFont="1" applyFill="1" applyBorder="1" applyAlignment="1" applyProtection="1">
      <protection hidden="1"/>
    </xf>
    <xf numFmtId="44" fontId="24" fillId="1" borderId="60" xfId="1" quotePrefix="1" applyFont="1" applyFill="1" applyBorder="1" applyAlignment="1" applyProtection="1">
      <protection hidden="1"/>
    </xf>
    <xf numFmtId="44" fontId="24" fillId="1" borderId="61" xfId="1" quotePrefix="1" applyFont="1" applyFill="1" applyBorder="1" applyAlignment="1" applyProtection="1">
      <protection hidden="1"/>
    </xf>
    <xf numFmtId="44" fontId="17" fillId="0" borderId="67" xfId="1" applyFont="1" applyBorder="1" applyProtection="1">
      <protection hidden="1"/>
    </xf>
    <xf numFmtId="44" fontId="17" fillId="0" borderId="66" xfId="1" applyFont="1" applyBorder="1" applyProtection="1">
      <protection hidden="1"/>
    </xf>
    <xf numFmtId="44" fontId="17" fillId="0" borderId="64" xfId="1" applyFont="1" applyBorder="1" applyProtection="1">
      <protection hidden="1"/>
    </xf>
    <xf numFmtId="44" fontId="17" fillId="0" borderId="65" xfId="0" applyNumberFormat="1" applyFont="1" applyBorder="1" applyProtection="1">
      <protection hidden="1"/>
    </xf>
    <xf numFmtId="44" fontId="24" fillId="0" borderId="64" xfId="1" applyFont="1" applyBorder="1" applyAlignment="1" applyProtection="1">
      <protection hidden="1"/>
    </xf>
    <xf numFmtId="44" fontId="17" fillId="0" borderId="2" xfId="1" applyFont="1" applyBorder="1" applyAlignment="1" applyProtection="1">
      <protection hidden="1"/>
    </xf>
    <xf numFmtId="7" fontId="20" fillId="0" borderId="1" xfId="0" applyNumberFormat="1" applyFont="1" applyBorder="1" applyAlignment="1" applyProtection="1">
      <alignment horizontal="center"/>
      <protection hidden="1"/>
    </xf>
    <xf numFmtId="7" fontId="19" fillId="0" borderId="6" xfId="0" applyNumberFormat="1" applyFont="1" applyBorder="1" applyAlignment="1" applyProtection="1">
      <alignment horizontal="center"/>
      <protection hidden="1"/>
    </xf>
    <xf numFmtId="44" fontId="19" fillId="0" borderId="3" xfId="0" applyNumberFormat="1" applyFont="1" applyBorder="1" applyAlignment="1" applyProtection="1">
      <alignment horizontal="center"/>
      <protection hidden="1"/>
    </xf>
    <xf numFmtId="0" fontId="20" fillId="0" borderId="1" xfId="0" applyFont="1" applyBorder="1" applyAlignment="1" applyProtection="1">
      <alignment horizontal="center" wrapText="1"/>
      <protection locked="0"/>
    </xf>
    <xf numFmtId="0" fontId="20" fillId="0" borderId="1" xfId="0" applyFont="1" applyBorder="1" applyAlignment="1" applyProtection="1">
      <alignment horizontal="center"/>
      <protection locked="0"/>
    </xf>
    <xf numFmtId="44" fontId="20" fillId="0" borderId="1" xfId="0" applyNumberFormat="1" applyFont="1" applyBorder="1" applyAlignment="1" applyProtection="1">
      <alignment horizontal="center" wrapText="1"/>
      <protection locked="0"/>
    </xf>
    <xf numFmtId="0" fontId="20" fillId="0" borderId="8" xfId="0" applyFont="1" applyBorder="1" applyAlignment="1" applyProtection="1">
      <alignment horizontal="center" wrapText="1"/>
      <protection locked="0"/>
    </xf>
    <xf numFmtId="0" fontId="20" fillId="0" borderId="8" xfId="0" applyFont="1" applyBorder="1" applyAlignment="1" applyProtection="1">
      <alignment horizontal="center"/>
      <protection locked="0"/>
    </xf>
    <xf numFmtId="0" fontId="11" fillId="0" borderId="0" xfId="0" applyFont="1" applyFill="1" applyBorder="1" applyAlignment="1" applyProtection="1">
      <alignment horizontal="center" wrapText="1"/>
      <protection locked="0" hidden="1"/>
    </xf>
    <xf numFmtId="0" fontId="11" fillId="0" borderId="0" xfId="0" applyFont="1" applyFill="1" applyBorder="1" applyAlignment="1" applyProtection="1">
      <alignment horizontal="center"/>
      <protection locked="0" hidden="1"/>
    </xf>
    <xf numFmtId="0" fontId="8" fillId="0" borderId="0" xfId="0" applyFont="1" applyFill="1" applyBorder="1" applyProtection="1">
      <protection locked="0" hidden="1"/>
    </xf>
    <xf numFmtId="44" fontId="10" fillId="0" borderId="0" xfId="1" applyFont="1" applyFill="1" applyBorder="1" applyAlignment="1" applyProtection="1"/>
    <xf numFmtId="0" fontId="8" fillId="0" borderId="59" xfId="0" applyFont="1" applyFill="1" applyBorder="1" applyProtection="1">
      <protection locked="0" hidden="1"/>
    </xf>
    <xf numFmtId="44" fontId="10" fillId="0" borderId="84" xfId="1" applyFont="1" applyBorder="1" applyAlignment="1" applyProtection="1"/>
    <xf numFmtId="0" fontId="11" fillId="0" borderId="20" xfId="0" applyFont="1" applyFill="1" applyBorder="1" applyAlignment="1" applyProtection="1">
      <alignment horizontal="center" wrapText="1"/>
      <protection locked="0" hidden="1"/>
    </xf>
    <xf numFmtId="0" fontId="8" fillId="0" borderId="20" xfId="0" applyFont="1" applyFill="1" applyBorder="1" applyProtection="1">
      <protection locked="0" hidden="1"/>
    </xf>
    <xf numFmtId="44" fontId="10" fillId="0" borderId="42" xfId="1" applyFont="1" applyFill="1" applyBorder="1" applyAlignment="1" applyProtection="1"/>
    <xf numFmtId="0" fontId="1" fillId="0" borderId="29" xfId="0" applyFont="1" applyBorder="1" applyAlignment="1" applyProtection="1">
      <alignment horizontal="center"/>
      <protection locked="0" hidden="1"/>
    </xf>
    <xf numFmtId="0" fontId="11" fillId="0" borderId="25" xfId="0" applyFont="1" applyFill="1" applyBorder="1" applyAlignment="1" applyProtection="1">
      <alignment horizontal="center"/>
      <protection locked="0" hidden="1"/>
    </xf>
    <xf numFmtId="0" fontId="11" fillId="0" borderId="85" xfId="0" applyFont="1" applyFill="1" applyBorder="1" applyAlignment="1" applyProtection="1">
      <alignment horizontal="center" wrapText="1"/>
      <protection locked="0" hidden="1"/>
    </xf>
    <xf numFmtId="0" fontId="11" fillId="0" borderId="32" xfId="0" applyFont="1" applyFill="1" applyBorder="1" applyAlignment="1" applyProtection="1">
      <alignment horizontal="center"/>
      <protection locked="0" hidden="1"/>
    </xf>
    <xf numFmtId="44" fontId="0" fillId="0" borderId="0" xfId="1" applyFont="1" applyBorder="1" applyAlignment="1" applyProtection="1">
      <protection locked="0" hidden="1"/>
    </xf>
    <xf numFmtId="44" fontId="26" fillId="4" borderId="15" xfId="1" applyFont="1" applyFill="1" applyBorder="1" applyAlignment="1" applyProtection="1">
      <protection locked="0"/>
    </xf>
    <xf numFmtId="44" fontId="26" fillId="4" borderId="24" xfId="1" applyFont="1" applyFill="1" applyBorder="1" applyAlignment="1" applyProtection="1">
      <protection locked="0"/>
    </xf>
    <xf numFmtId="44" fontId="10" fillId="0" borderId="16" xfId="1" applyFont="1" applyBorder="1" applyAlignment="1" applyProtection="1">
      <protection hidden="1"/>
    </xf>
    <xf numFmtId="44" fontId="10" fillId="0" borderId="66" xfId="1" applyFont="1" applyBorder="1" applyAlignment="1" applyProtection="1">
      <protection hidden="1"/>
    </xf>
    <xf numFmtId="44" fontId="0" fillId="0" borderId="66" xfId="1" applyFont="1" applyBorder="1" applyProtection="1">
      <protection hidden="1"/>
    </xf>
    <xf numFmtId="44" fontId="11" fillId="0" borderId="72" xfId="0" applyNumberFormat="1" applyFont="1" applyBorder="1" applyProtection="1">
      <protection hidden="1"/>
    </xf>
    <xf numFmtId="0" fontId="13" fillId="6" borderId="0" xfId="0" applyFont="1" applyFill="1" applyBorder="1" applyProtection="1">
      <protection hidden="1"/>
    </xf>
    <xf numFmtId="0" fontId="22" fillId="0" borderId="0" xfId="0" applyFont="1" applyBorder="1" applyProtection="1">
      <protection hidden="1"/>
    </xf>
    <xf numFmtId="0" fontId="20" fillId="6" borderId="0" xfId="0" applyFont="1" applyFill="1" applyAlignment="1" applyProtection="1">
      <alignment horizontal="center" wrapText="1"/>
      <protection hidden="1"/>
    </xf>
    <xf numFmtId="0" fontId="20" fillId="0" borderId="0" xfId="0" applyFont="1" applyAlignment="1" applyProtection="1">
      <alignment horizontal="center"/>
      <protection hidden="1"/>
    </xf>
    <xf numFmtId="0" fontId="19" fillId="0" borderId="1" xfId="0" applyFont="1" applyBorder="1" applyAlignment="1" applyProtection="1">
      <alignment horizontal="center" wrapText="1"/>
      <protection hidden="1"/>
    </xf>
    <xf numFmtId="41" fontId="29" fillId="8" borderId="1" xfId="0" applyNumberFormat="1" applyFont="1" applyFill="1" applyBorder="1" applyAlignment="1" applyProtection="1">
      <alignment horizontal="center" wrapText="1"/>
      <protection hidden="1"/>
    </xf>
    <xf numFmtId="44" fontId="29" fillId="8" borderId="1" xfId="0" applyNumberFormat="1" applyFont="1" applyFill="1" applyBorder="1" applyAlignment="1" applyProtection="1">
      <alignment horizontal="center"/>
      <protection hidden="1"/>
    </xf>
    <xf numFmtId="0" fontId="19" fillId="0" borderId="24" xfId="0" applyFont="1" applyBorder="1" applyAlignment="1" applyProtection="1">
      <alignment horizontal="right" wrapText="1"/>
      <protection hidden="1"/>
    </xf>
    <xf numFmtId="0" fontId="20" fillId="0" borderId="7" xfId="0" applyFont="1" applyBorder="1" applyProtection="1">
      <protection locked="0"/>
    </xf>
    <xf numFmtId="0" fontId="19" fillId="0" borderId="5" xfId="0" applyFont="1" applyBorder="1" applyAlignment="1">
      <alignment horizontal="center" vertical="top" wrapText="1"/>
    </xf>
    <xf numFmtId="0" fontId="19" fillId="0" borderId="69" xfId="0" applyFont="1" applyBorder="1" applyAlignment="1">
      <alignment horizontal="center" vertical="top" wrapText="1"/>
    </xf>
    <xf numFmtId="0" fontId="20" fillId="0" borderId="72" xfId="0" applyFont="1" applyBorder="1" applyAlignment="1">
      <alignment horizontal="center" vertical="top" wrapText="1"/>
    </xf>
    <xf numFmtId="6" fontId="20" fillId="0" borderId="73" xfId="0" applyNumberFormat="1" applyFont="1" applyBorder="1" applyAlignment="1">
      <alignment horizontal="center" vertical="top" wrapText="1"/>
    </xf>
    <xf numFmtId="0" fontId="20" fillId="0" borderId="0" xfId="0" applyFont="1" applyProtection="1">
      <protection locked="0"/>
    </xf>
    <xf numFmtId="44" fontId="26" fillId="4" borderId="86" xfId="1" applyFont="1" applyFill="1" applyBorder="1" applyAlignment="1" applyProtection="1">
      <protection locked="0" hidden="1"/>
    </xf>
    <xf numFmtId="44" fontId="17" fillId="0" borderId="30" xfId="1" applyFont="1" applyBorder="1" applyProtection="1">
      <protection hidden="1"/>
    </xf>
    <xf numFmtId="164" fontId="17" fillId="0" borderId="0" xfId="0" applyNumberFormat="1" applyFont="1" applyProtection="1">
      <protection locked="0" hidden="1"/>
    </xf>
    <xf numFmtId="44" fontId="17" fillId="9" borderId="1" xfId="0" applyNumberFormat="1" applyFont="1" applyFill="1" applyBorder="1" applyProtection="1">
      <protection locked="0" hidden="1"/>
    </xf>
    <xf numFmtId="44" fontId="24" fillId="0" borderId="87" xfId="1" applyFont="1" applyBorder="1" applyAlignment="1" applyProtection="1">
      <protection hidden="1"/>
    </xf>
    <xf numFmtId="44" fontId="17" fillId="0" borderId="4" xfId="1" applyFont="1" applyFill="1" applyBorder="1" applyAlignment="1" applyProtection="1">
      <protection hidden="1"/>
    </xf>
    <xf numFmtId="44" fontId="26" fillId="4" borderId="6" xfId="1" applyFont="1" applyFill="1" applyBorder="1" applyAlignment="1" applyProtection="1">
      <protection locked="0"/>
    </xf>
    <xf numFmtId="0" fontId="17" fillId="0" borderId="3" xfId="0" applyFont="1" applyBorder="1" applyProtection="1"/>
    <xf numFmtId="0" fontId="17" fillId="0" borderId="88" xfId="0" applyFont="1" applyBorder="1" applyProtection="1">
      <protection locked="0" hidden="1"/>
    </xf>
    <xf numFmtId="0" fontId="27" fillId="6" borderId="14" xfId="0" applyFont="1" applyFill="1" applyBorder="1" applyAlignment="1" applyProtection="1">
      <alignment horizontal="center"/>
      <protection locked="0" hidden="1"/>
    </xf>
    <xf numFmtId="0" fontId="27" fillId="6" borderId="3" xfId="0" applyFont="1" applyFill="1" applyBorder="1" applyAlignment="1" applyProtection="1">
      <alignment horizontal="center"/>
      <protection locked="0" hidden="1"/>
    </xf>
    <xf numFmtId="0" fontId="23" fillId="6" borderId="8" xfId="0" applyFont="1" applyFill="1" applyBorder="1" applyProtection="1">
      <protection locked="0" hidden="1"/>
    </xf>
    <xf numFmtId="44" fontId="18" fillId="4" borderId="6" xfId="0" applyNumberFormat="1" applyFont="1" applyFill="1" applyBorder="1" applyAlignment="1" applyProtection="1">
      <alignment horizontal="center"/>
      <protection locked="0" hidden="1"/>
    </xf>
    <xf numFmtId="44" fontId="23" fillId="10" borderId="10" xfId="1" applyFont="1" applyFill="1" applyBorder="1" applyAlignment="1" applyProtection="1">
      <protection locked="0" hidden="1"/>
    </xf>
    <xf numFmtId="0" fontId="23" fillId="10" borderId="8" xfId="0" applyFont="1" applyFill="1" applyBorder="1" applyAlignment="1" applyProtection="1">
      <alignment horizontal="center"/>
      <protection locked="0" hidden="1"/>
    </xf>
    <xf numFmtId="0" fontId="23" fillId="10" borderId="3" xfId="0" applyFont="1" applyFill="1" applyBorder="1" applyAlignment="1" applyProtection="1">
      <alignment horizontal="center"/>
      <protection locked="0" hidden="1"/>
    </xf>
    <xf numFmtId="44" fontId="23" fillId="10" borderId="13" xfId="1" applyFont="1" applyFill="1" applyBorder="1" applyAlignment="1" applyProtection="1">
      <protection hidden="1"/>
    </xf>
    <xf numFmtId="0" fontId="23" fillId="10" borderId="13" xfId="0" applyFont="1" applyFill="1" applyBorder="1" applyAlignment="1" applyProtection="1">
      <alignment horizontal="center"/>
      <protection hidden="1"/>
    </xf>
    <xf numFmtId="0" fontId="23" fillId="10" borderId="3" xfId="0" applyFont="1" applyFill="1" applyBorder="1" applyAlignment="1" applyProtection="1">
      <alignment horizontal="center"/>
      <protection hidden="1"/>
    </xf>
    <xf numFmtId="164" fontId="0" fillId="0" borderId="0" xfId="0" applyNumberFormat="1" applyBorder="1" applyProtection="1">
      <protection locked="0" hidden="1"/>
    </xf>
    <xf numFmtId="0" fontId="10" fillId="6" borderId="12" xfId="0" applyFont="1" applyFill="1" applyBorder="1" applyProtection="1">
      <protection hidden="1"/>
    </xf>
    <xf numFmtId="0" fontId="10" fillId="6" borderId="16" xfId="0" quotePrefix="1" applyFont="1" applyFill="1" applyBorder="1" applyAlignment="1" applyProtection="1">
      <alignment horizontal="left"/>
      <protection hidden="1"/>
    </xf>
    <xf numFmtId="0" fontId="0" fillId="7" borderId="0" xfId="0" applyFill="1" applyBorder="1" applyProtection="1">
      <protection locked="0" hidden="1"/>
    </xf>
    <xf numFmtId="0" fontId="9" fillId="0" borderId="89" xfId="0" quotePrefix="1" applyFont="1" applyBorder="1" applyAlignment="1" applyProtection="1">
      <alignment horizontal="left"/>
      <protection locked="0" hidden="1"/>
    </xf>
    <xf numFmtId="0" fontId="0" fillId="0" borderId="90" xfId="0" applyBorder="1" applyProtection="1">
      <protection locked="0" hidden="1"/>
    </xf>
    <xf numFmtId="0" fontId="17" fillId="0" borderId="91" xfId="0" applyFont="1" applyBorder="1" applyProtection="1">
      <protection locked="0" hidden="1"/>
    </xf>
    <xf numFmtId="44" fontId="17" fillId="0" borderId="92" xfId="0" applyNumberFormat="1" applyFont="1" applyBorder="1" applyProtection="1">
      <protection locked="0" hidden="1"/>
    </xf>
    <xf numFmtId="0" fontId="0" fillId="0" borderId="0" xfId="0" applyBorder="1" applyAlignment="1" applyProtection="1">
      <alignment horizontal="center"/>
      <protection locked="0" hidden="1"/>
    </xf>
    <xf numFmtId="0" fontId="3" fillId="0" borderId="0" xfId="0" applyFont="1" applyBorder="1" applyAlignment="1" applyProtection="1">
      <protection locked="0" hidden="1"/>
    </xf>
    <xf numFmtId="164" fontId="0" fillId="0" borderId="0" xfId="0" applyNumberFormat="1" applyProtection="1">
      <protection locked="0" hidden="1"/>
    </xf>
    <xf numFmtId="44" fontId="10" fillId="0" borderId="33" xfId="1" applyFont="1" applyFill="1" applyBorder="1" applyAlignment="1" applyProtection="1"/>
    <xf numFmtId="0" fontId="0" fillId="7" borderId="93" xfId="0" applyFill="1" applyBorder="1" applyProtection="1">
      <protection locked="0" hidden="1"/>
    </xf>
    <xf numFmtId="44" fontId="11" fillId="0" borderId="72" xfId="0" applyNumberFormat="1" applyFont="1" applyBorder="1" applyProtection="1"/>
    <xf numFmtId="44" fontId="8" fillId="3" borderId="76" xfId="1" applyFont="1" applyFill="1" applyBorder="1" applyAlignment="1" applyProtection="1">
      <protection locked="0" hidden="1"/>
    </xf>
    <xf numFmtId="0" fontId="12" fillId="6" borderId="23" xfId="0" applyFont="1" applyFill="1" applyBorder="1" applyAlignment="1" applyProtection="1">
      <alignment horizontal="left"/>
      <protection hidden="1"/>
    </xf>
    <xf numFmtId="0" fontId="12" fillId="6" borderId="6" xfId="0" applyFont="1" applyFill="1" applyBorder="1" applyAlignment="1" applyProtection="1">
      <alignment horizontal="left"/>
      <protection hidden="1"/>
    </xf>
    <xf numFmtId="0" fontId="14" fillId="6" borderId="16" xfId="0" quotePrefix="1" applyFont="1" applyFill="1" applyBorder="1" applyAlignment="1" applyProtection="1">
      <alignment horizontal="right"/>
      <protection hidden="1"/>
    </xf>
    <xf numFmtId="44" fontId="26" fillId="6" borderId="1" xfId="1" applyFont="1" applyFill="1" applyBorder="1" applyAlignment="1" applyProtection="1">
      <protection locked="0" hidden="1"/>
    </xf>
    <xf numFmtId="44" fontId="10" fillId="6" borderId="16" xfId="1" applyFont="1" applyFill="1" applyBorder="1" applyAlignment="1" applyProtection="1">
      <protection locked="0" hidden="1"/>
    </xf>
    <xf numFmtId="44" fontId="17" fillId="3" borderId="10" xfId="0" applyNumberFormat="1" applyFont="1" applyFill="1" applyBorder="1" applyProtection="1">
      <protection hidden="1"/>
    </xf>
    <xf numFmtId="164" fontId="0" fillId="6" borderId="1" xfId="0" applyNumberFormat="1" applyFill="1" applyBorder="1" applyProtection="1">
      <protection locked="0" hidden="1"/>
    </xf>
    <xf numFmtId="0" fontId="33" fillId="7" borderId="27" xfId="0" applyFont="1" applyFill="1" applyBorder="1" applyAlignment="1" applyProtection="1">
      <alignment horizontal="left"/>
      <protection locked="0" hidden="1"/>
    </xf>
    <xf numFmtId="0" fontId="34" fillId="7" borderId="0" xfId="0" applyFont="1" applyFill="1" applyBorder="1" applyAlignment="1" applyProtection="1">
      <alignment horizontal="left"/>
      <protection locked="0" hidden="1"/>
    </xf>
    <xf numFmtId="10" fontId="28" fillId="7" borderId="0" xfId="2" quotePrefix="1" applyNumberFormat="1" applyFont="1" applyFill="1" applyBorder="1" applyAlignment="1" applyProtection="1">
      <alignment horizontal="left"/>
      <protection locked="0" hidden="1"/>
    </xf>
    <xf numFmtId="10" fontId="28" fillId="7" borderId="74" xfId="2" quotePrefix="1" applyNumberFormat="1" applyFont="1" applyFill="1" applyBorder="1" applyAlignment="1" applyProtection="1">
      <alignment horizontal="left"/>
      <protection locked="0" hidden="1"/>
    </xf>
    <xf numFmtId="0" fontId="0" fillId="7" borderId="0" xfId="0" applyFont="1" applyFill="1" applyBorder="1" applyProtection="1">
      <protection locked="0" hidden="1"/>
    </xf>
    <xf numFmtId="0" fontId="17" fillId="7" borderId="0" xfId="0" applyFont="1" applyFill="1" applyBorder="1" applyProtection="1">
      <protection locked="0" hidden="1"/>
    </xf>
    <xf numFmtId="0" fontId="24" fillId="0" borderId="25" xfId="0" quotePrefix="1" applyFont="1" applyBorder="1" applyAlignment="1" applyProtection="1">
      <alignment horizontal="left"/>
      <protection locked="0" hidden="1"/>
    </xf>
    <xf numFmtId="0" fontId="24" fillId="0" borderId="73" xfId="0" quotePrefix="1" applyFont="1" applyBorder="1" applyAlignment="1" applyProtection="1">
      <alignment horizontal="left"/>
      <protection locked="0" hidden="1"/>
    </xf>
    <xf numFmtId="0" fontId="24" fillId="0" borderId="74" xfId="0" applyFont="1" applyBorder="1" applyProtection="1">
      <protection locked="0" hidden="1"/>
    </xf>
    <xf numFmtId="0" fontId="12" fillId="6" borderId="31" xfId="0" applyFont="1" applyFill="1" applyBorder="1" applyAlignment="1" applyProtection="1">
      <alignment horizontal="left"/>
      <protection hidden="1"/>
    </xf>
    <xf numFmtId="0" fontId="12" fillId="3" borderId="23" xfId="0" applyFont="1" applyFill="1" applyBorder="1" applyAlignment="1" applyProtection="1">
      <alignment horizontal="left"/>
      <protection locked="0" hidden="1"/>
    </xf>
    <xf numFmtId="0" fontId="12" fillId="6" borderId="54" xfId="0" applyFont="1" applyFill="1" applyBorder="1" applyAlignment="1" applyProtection="1">
      <alignment horizontal="left"/>
      <protection hidden="1"/>
    </xf>
    <xf numFmtId="0" fontId="11" fillId="0" borderId="33" xfId="0" applyFont="1" applyFill="1" applyBorder="1" applyAlignment="1" applyProtection="1">
      <alignment horizontal="center"/>
      <protection locked="0" hidden="1"/>
    </xf>
    <xf numFmtId="0" fontId="8" fillId="0" borderId="33" xfId="0" applyFont="1" applyFill="1" applyBorder="1" applyProtection="1">
      <protection locked="0" hidden="1"/>
    </xf>
    <xf numFmtId="0" fontId="17" fillId="0" borderId="39" xfId="0" applyFont="1" applyBorder="1" applyAlignment="1" applyProtection="1">
      <alignment horizontal="center"/>
      <protection locked="0" hidden="1"/>
    </xf>
    <xf numFmtId="0" fontId="17" fillId="0" borderId="41" xfId="0" applyFont="1" applyBorder="1" applyAlignment="1" applyProtection="1">
      <alignment horizontal="center"/>
      <protection locked="0" hidden="1"/>
    </xf>
    <xf numFmtId="0" fontId="17" fillId="0" borderId="78" xfId="0" applyFont="1" applyBorder="1" applyAlignment="1" applyProtection="1">
      <alignment horizontal="left"/>
      <protection locked="0" hidden="1"/>
    </xf>
    <xf numFmtId="0" fontId="17" fillId="0" borderId="21" xfId="0" applyFont="1" applyBorder="1" applyAlignment="1" applyProtection="1">
      <alignment horizontal="left"/>
      <protection locked="0" hidden="1"/>
    </xf>
    <xf numFmtId="0" fontId="17" fillId="0" borderId="78" xfId="0" applyFont="1" applyBorder="1" applyAlignment="1" applyProtection="1">
      <alignment horizontal="center"/>
      <protection locked="0" hidden="1"/>
    </xf>
    <xf numFmtId="0" fontId="17" fillId="0" borderId="21" xfId="0" applyFont="1" applyBorder="1" applyAlignment="1" applyProtection="1">
      <alignment horizontal="center"/>
      <protection locked="0" hidden="1"/>
    </xf>
    <xf numFmtId="0" fontId="17" fillId="0" borderId="80" xfId="0" applyFont="1" applyBorder="1" applyAlignment="1" applyProtection="1">
      <alignment horizontal="center"/>
      <protection locked="0" hidden="1"/>
    </xf>
    <xf numFmtId="0" fontId="17" fillId="0" borderId="82" xfId="0" applyFont="1" applyBorder="1" applyAlignment="1" applyProtection="1">
      <alignment horizontal="center"/>
      <protection locked="0" hidden="1"/>
    </xf>
    <xf numFmtId="0" fontId="17" fillId="0" borderId="83" xfId="0" applyFont="1" applyBorder="1" applyAlignment="1" applyProtection="1">
      <alignment horizontal="left"/>
      <protection locked="0" hidden="1"/>
    </xf>
    <xf numFmtId="0" fontId="17" fillId="0" borderId="41" xfId="0" applyFont="1" applyBorder="1" applyAlignment="1" applyProtection="1">
      <alignment horizontal="left"/>
      <protection locked="0" hidden="1"/>
    </xf>
    <xf numFmtId="0" fontId="17" fillId="0" borderId="39" xfId="0" applyFont="1" applyBorder="1" applyAlignment="1" applyProtection="1">
      <alignment horizontal="left"/>
      <protection locked="0" hidden="1"/>
    </xf>
    <xf numFmtId="0" fontId="17" fillId="0" borderId="54" xfId="0" applyFont="1" applyBorder="1" applyAlignment="1" applyProtection="1">
      <alignment horizontal="left"/>
      <protection locked="0" hidden="1"/>
    </xf>
    <xf numFmtId="0" fontId="17" fillId="0" borderId="31" xfId="0" applyFont="1" applyBorder="1" applyAlignment="1" applyProtection="1">
      <alignment horizontal="left"/>
      <protection locked="0" hidden="1"/>
    </xf>
    <xf numFmtId="0" fontId="28" fillId="0" borderId="78" xfId="0" applyFont="1" applyBorder="1" applyAlignment="1" applyProtection="1">
      <alignment horizontal="left"/>
      <protection locked="0" hidden="1"/>
    </xf>
    <xf numFmtId="0" fontId="28" fillId="0" borderId="21" xfId="0" applyFont="1" applyBorder="1" applyAlignment="1" applyProtection="1">
      <alignment horizontal="left"/>
      <protection locked="0" hidden="1"/>
    </xf>
    <xf numFmtId="0" fontId="28" fillId="0" borderId="78" xfId="0" applyFont="1" applyBorder="1" applyAlignment="1" applyProtection="1">
      <alignment horizontal="center"/>
      <protection locked="0" hidden="1"/>
    </xf>
    <xf numFmtId="0" fontId="28" fillId="0" borderId="21" xfId="0" applyFont="1" applyBorder="1" applyAlignment="1" applyProtection="1">
      <alignment horizontal="center"/>
      <protection locked="0" hidden="1"/>
    </xf>
    <xf numFmtId="0" fontId="28" fillId="0" borderId="39" xfId="0" applyFont="1" applyBorder="1" applyAlignment="1" applyProtection="1">
      <alignment horizontal="left"/>
      <protection locked="0" hidden="1"/>
    </xf>
    <xf numFmtId="0" fontId="28" fillId="0" borderId="41" xfId="0" applyFont="1" applyBorder="1" applyAlignment="1" applyProtection="1">
      <alignment horizontal="left"/>
      <protection locked="0" hidden="1"/>
    </xf>
    <xf numFmtId="0" fontId="28" fillId="0" borderId="23" xfId="0" applyFont="1" applyBorder="1" applyAlignment="1" applyProtection="1">
      <alignment horizontal="left"/>
      <protection locked="0" hidden="1"/>
    </xf>
    <xf numFmtId="0" fontId="28" fillId="0" borderId="18" xfId="0" applyFont="1" applyBorder="1" applyAlignment="1" applyProtection="1">
      <alignment horizontal="left"/>
      <protection locked="0" hidden="1"/>
    </xf>
    <xf numFmtId="44" fontId="22" fillId="0" borderId="0" xfId="1" applyFont="1" applyBorder="1" applyAlignment="1" applyProtection="1">
      <alignment horizontal="center"/>
      <protection locked="0" hidden="1"/>
    </xf>
    <xf numFmtId="44" fontId="22" fillId="0" borderId="0" xfId="1" applyFont="1" applyBorder="1" applyAlignment="1" applyProtection="1">
      <alignment horizontal="center"/>
    </xf>
    <xf numFmtId="44" fontId="22" fillId="0" borderId="4" xfId="1" applyFont="1" applyBorder="1" applyAlignment="1" applyProtection="1">
      <alignment horizontal="center"/>
    </xf>
    <xf numFmtId="0" fontId="23" fillId="5" borderId="24" xfId="0" applyFont="1" applyFill="1" applyBorder="1" applyAlignment="1" applyProtection="1">
      <alignment horizontal="center"/>
      <protection locked="0" hidden="1"/>
    </xf>
    <xf numFmtId="0" fontId="23" fillId="5" borderId="6" xfId="0" applyFont="1" applyFill="1" applyBorder="1" applyAlignment="1" applyProtection="1">
      <alignment horizontal="center"/>
      <protection locked="0" hidden="1"/>
    </xf>
    <xf numFmtId="0" fontId="23" fillId="5" borderId="7" xfId="0" applyFont="1" applyFill="1" applyBorder="1" applyAlignment="1" applyProtection="1">
      <alignment horizontal="center"/>
      <protection locked="0" hidden="1"/>
    </xf>
    <xf numFmtId="0" fontId="23" fillId="5" borderId="3" xfId="0" applyFont="1" applyFill="1" applyBorder="1" applyAlignment="1" applyProtection="1">
      <alignment horizontal="center"/>
      <protection locked="0" hidden="1"/>
    </xf>
    <xf numFmtId="0" fontId="32" fillId="0" borderId="0" xfId="0" applyFont="1" applyBorder="1" applyAlignment="1" applyProtection="1">
      <alignment horizontal="left" wrapText="1"/>
      <protection locked="0" hidden="1"/>
    </xf>
    <xf numFmtId="0" fontId="0" fillId="0" borderId="78" xfId="0" applyBorder="1" applyAlignment="1" applyProtection="1">
      <alignment horizontal="left"/>
      <protection locked="0" hidden="1"/>
    </xf>
    <xf numFmtId="0" fontId="0" fillId="0" borderId="21" xfId="0" applyBorder="1" applyAlignment="1" applyProtection="1">
      <alignment horizontal="left"/>
      <protection locked="0" hidden="1"/>
    </xf>
    <xf numFmtId="0" fontId="0" fillId="0" borderId="54" xfId="0" applyBorder="1" applyAlignment="1" applyProtection="1">
      <alignment horizontal="left"/>
      <protection locked="0" hidden="1"/>
    </xf>
    <xf numFmtId="0" fontId="0" fillId="0" borderId="31" xfId="0" applyBorder="1" applyAlignment="1" applyProtection="1">
      <alignment horizontal="left"/>
      <protection locked="0" hidden="1"/>
    </xf>
    <xf numFmtId="0" fontId="6" fillId="0" borderId="7" xfId="0" quotePrefix="1" applyFont="1" applyBorder="1" applyAlignment="1" applyProtection="1">
      <alignment horizontal="center"/>
      <protection locked="0" hidden="1"/>
    </xf>
    <xf numFmtId="0" fontId="8" fillId="5" borderId="9" xfId="0" applyFont="1" applyFill="1" applyBorder="1" applyAlignment="1" applyProtection="1">
      <alignment horizontal="center"/>
      <protection locked="0" hidden="1"/>
    </xf>
    <xf numFmtId="0" fontId="8" fillId="5" borderId="24" xfId="0" applyFont="1" applyFill="1" applyBorder="1" applyAlignment="1" applyProtection="1">
      <alignment horizontal="center"/>
      <protection locked="0" hidden="1"/>
    </xf>
    <xf numFmtId="0" fontId="8" fillId="5" borderId="6" xfId="0" applyFont="1" applyFill="1" applyBorder="1" applyAlignment="1" applyProtection="1">
      <alignment horizontal="center"/>
      <protection locked="0" hidden="1"/>
    </xf>
    <xf numFmtId="0" fontId="8" fillId="5" borderId="11" xfId="0" applyFont="1" applyFill="1" applyBorder="1" applyAlignment="1" applyProtection="1">
      <alignment horizontal="center"/>
      <protection locked="0" hidden="1"/>
    </xf>
    <xf numFmtId="0" fontId="8" fillId="5" borderId="7" xfId="0" applyFont="1" applyFill="1" applyBorder="1" applyAlignment="1" applyProtection="1">
      <alignment horizontal="center"/>
      <protection locked="0" hidden="1"/>
    </xf>
    <xf numFmtId="0" fontId="8" fillId="5" borderId="3" xfId="0" applyFont="1" applyFill="1" applyBorder="1" applyAlignment="1" applyProtection="1">
      <alignment horizontal="center"/>
      <protection locked="0" hidden="1"/>
    </xf>
    <xf numFmtId="0" fontId="28" fillId="6" borderId="78" xfId="0" applyFont="1" applyFill="1" applyBorder="1" applyAlignment="1" applyProtection="1">
      <alignment horizontal="left"/>
      <protection hidden="1"/>
    </xf>
    <xf numFmtId="0" fontId="28" fillId="6" borderId="21" xfId="0" applyFont="1" applyFill="1" applyBorder="1" applyAlignment="1" applyProtection="1">
      <alignment horizontal="left"/>
      <protection hidden="1"/>
    </xf>
    <xf numFmtId="0" fontId="4" fillId="2" borderId="0" xfId="0" applyFont="1" applyFill="1" applyBorder="1" applyAlignment="1" applyProtection="1">
      <alignment horizontal="center"/>
      <protection locked="0" hidden="1"/>
    </xf>
    <xf numFmtId="0" fontId="8" fillId="4" borderId="10"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0" borderId="24" xfId="0" applyFont="1" applyBorder="1" applyAlignment="1" applyProtection="1">
      <alignment horizontal="center"/>
      <protection locked="0" hidden="1"/>
    </xf>
    <xf numFmtId="0" fontId="8" fillId="0" borderId="6" xfId="0" applyFont="1" applyBorder="1" applyAlignment="1" applyProtection="1">
      <alignment horizontal="center"/>
      <protection locked="0" hidden="1"/>
    </xf>
    <xf numFmtId="0" fontId="8" fillId="0" borderId="7" xfId="0" applyFont="1" applyBorder="1" applyAlignment="1" applyProtection="1">
      <alignment horizontal="center"/>
      <protection locked="0" hidden="1"/>
    </xf>
    <xf numFmtId="0" fontId="8" fillId="0" borderId="3" xfId="0" applyFont="1" applyBorder="1" applyAlignment="1" applyProtection="1">
      <alignment horizontal="center"/>
      <protection locked="0" hidden="1"/>
    </xf>
    <xf numFmtId="0" fontId="19" fillId="7" borderId="12" xfId="0" applyFont="1" applyFill="1" applyBorder="1" applyAlignment="1" applyProtection="1">
      <alignment horizontal="center"/>
    </xf>
    <xf numFmtId="0" fontId="19" fillId="7" borderId="0" xfId="0" applyFont="1" applyFill="1" applyBorder="1" applyAlignment="1" applyProtection="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bwebb/LOCALS~1/Temp/XPgrpwise/97-2003v%20Provider%20Exceptional%20Rate%20Budget%20Template%20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A"/>
      <sheetName val="CLS"/>
      <sheetName val="CAG"/>
      <sheetName val="SMS"/>
      <sheetName val="Table"/>
      <sheetName val="NonCovered"/>
      <sheetName val="Sheet1"/>
      <sheetName val="Sheet2"/>
    </sheetNames>
    <sheetDataSet>
      <sheetData sheetId="0" refreshError="1"/>
      <sheetData sheetId="1" refreshError="1"/>
      <sheetData sheetId="2" refreshError="1"/>
      <sheetData sheetId="3">
        <row r="89">
          <cell r="B89">
            <v>250</v>
          </cell>
        </row>
        <row r="90">
          <cell r="B90">
            <v>335</v>
          </cell>
        </row>
        <row r="91">
          <cell r="B91">
            <v>449</v>
          </cell>
        </row>
        <row r="92">
          <cell r="B92">
            <v>602</v>
          </cell>
        </row>
        <row r="93">
          <cell r="B93">
            <v>807</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0"/>
  <sheetViews>
    <sheetView tabSelected="1" topLeftCell="D22" zoomScaleNormal="100" zoomScaleSheetLayoutView="100" workbookViewId="0">
      <selection activeCell="F38" sqref="F38"/>
    </sheetView>
  </sheetViews>
  <sheetFormatPr defaultRowHeight="15.6" x14ac:dyDescent="0.3"/>
  <cols>
    <col min="1" max="1" width="4.88671875" style="148" customWidth="1"/>
    <col min="2" max="2" width="6.6640625" style="161" customWidth="1"/>
    <col min="3" max="3" width="34" style="148" customWidth="1"/>
    <col min="4" max="4" width="24.88671875" style="148" customWidth="1"/>
    <col min="5" max="5" width="9" style="148" customWidth="1"/>
    <col min="6" max="6" width="10.88671875" style="148" customWidth="1"/>
    <col min="7" max="7" width="12.33203125" style="148" customWidth="1"/>
    <col min="8" max="8" width="13.88671875" style="148" customWidth="1"/>
    <col min="9" max="9" width="23.5546875" style="154" customWidth="1"/>
    <col min="10" max="10" width="21" style="154" customWidth="1"/>
    <col min="11" max="11" width="20" style="154" customWidth="1"/>
    <col min="12" max="12" width="20.33203125" style="148" customWidth="1"/>
    <col min="13" max="13" width="28.109375" style="148" customWidth="1"/>
    <col min="14" max="14" width="9.109375" style="151" hidden="1" customWidth="1"/>
    <col min="15" max="15" width="11" style="151" hidden="1" customWidth="1"/>
    <col min="16" max="254" width="9.109375" style="151"/>
    <col min="255" max="255" width="4.33203125" style="151" customWidth="1"/>
    <col min="256" max="256" width="4.6640625" style="151" customWidth="1"/>
    <col min="257" max="257" width="30.33203125" style="151" customWidth="1"/>
    <col min="258" max="258" width="9.6640625" style="151" customWidth="1"/>
    <col min="259" max="260" width="12.44140625" style="151" customWidth="1"/>
    <col min="261" max="263" width="13.5546875" style="151" customWidth="1"/>
    <col min="264" max="264" width="15.5546875" style="151" customWidth="1"/>
    <col min="265" max="265" width="15.109375" style="151" customWidth="1"/>
    <col min="266" max="266" width="1.44140625" style="151" customWidth="1"/>
    <col min="267" max="510" width="9.109375" style="151"/>
    <col min="511" max="511" width="4.33203125" style="151" customWidth="1"/>
    <col min="512" max="512" width="4.6640625" style="151" customWidth="1"/>
    <col min="513" max="513" width="30.33203125" style="151" customWidth="1"/>
    <col min="514" max="514" width="9.6640625" style="151" customWidth="1"/>
    <col min="515" max="516" width="12.44140625" style="151" customWidth="1"/>
    <col min="517" max="519" width="13.5546875" style="151" customWidth="1"/>
    <col min="520" max="520" width="15.5546875" style="151" customWidth="1"/>
    <col min="521" max="521" width="15.109375" style="151" customWidth="1"/>
    <col min="522" max="522" width="1.44140625" style="151" customWidth="1"/>
    <col min="523" max="766" width="9.109375" style="151"/>
    <col min="767" max="767" width="4.33203125" style="151" customWidth="1"/>
    <col min="768" max="768" width="4.6640625" style="151" customWidth="1"/>
    <col min="769" max="769" width="30.33203125" style="151" customWidth="1"/>
    <col min="770" max="770" width="9.6640625" style="151" customWidth="1"/>
    <col min="771" max="772" width="12.44140625" style="151" customWidth="1"/>
    <col min="773" max="775" width="13.5546875" style="151" customWidth="1"/>
    <col min="776" max="776" width="15.5546875" style="151" customWidth="1"/>
    <col min="777" max="777" width="15.109375" style="151" customWidth="1"/>
    <col min="778" max="778" width="1.44140625" style="151" customWidth="1"/>
    <col min="779" max="1022" width="9.109375" style="151"/>
    <col min="1023" max="1023" width="4.33203125" style="151" customWidth="1"/>
    <col min="1024" max="1024" width="4.6640625" style="151" customWidth="1"/>
    <col min="1025" max="1025" width="30.33203125" style="151" customWidth="1"/>
    <col min="1026" max="1026" width="9.6640625" style="151" customWidth="1"/>
    <col min="1027" max="1028" width="12.44140625" style="151" customWidth="1"/>
    <col min="1029" max="1031" width="13.5546875" style="151" customWidth="1"/>
    <col min="1032" max="1032" width="15.5546875" style="151" customWidth="1"/>
    <col min="1033" max="1033" width="15.109375" style="151" customWidth="1"/>
    <col min="1034" max="1034" width="1.44140625" style="151" customWidth="1"/>
    <col min="1035" max="1278" width="9.109375" style="151"/>
    <col min="1279" max="1279" width="4.33203125" style="151" customWidth="1"/>
    <col min="1280" max="1280" width="4.6640625" style="151" customWidth="1"/>
    <col min="1281" max="1281" width="30.33203125" style="151" customWidth="1"/>
    <col min="1282" max="1282" width="9.6640625" style="151" customWidth="1"/>
    <col min="1283" max="1284" width="12.44140625" style="151" customWidth="1"/>
    <col min="1285" max="1287" width="13.5546875" style="151" customWidth="1"/>
    <col min="1288" max="1288" width="15.5546875" style="151" customWidth="1"/>
    <col min="1289" max="1289" width="15.109375" style="151" customWidth="1"/>
    <col min="1290" max="1290" width="1.44140625" style="151" customWidth="1"/>
    <col min="1291" max="1534" width="9.109375" style="151"/>
    <col min="1535" max="1535" width="4.33203125" style="151" customWidth="1"/>
    <col min="1536" max="1536" width="4.6640625" style="151" customWidth="1"/>
    <col min="1537" max="1537" width="30.33203125" style="151" customWidth="1"/>
    <col min="1538" max="1538" width="9.6640625" style="151" customWidth="1"/>
    <col min="1539" max="1540" width="12.44140625" style="151" customWidth="1"/>
    <col min="1541" max="1543" width="13.5546875" style="151" customWidth="1"/>
    <col min="1544" max="1544" width="15.5546875" style="151" customWidth="1"/>
    <col min="1545" max="1545" width="15.109375" style="151" customWidth="1"/>
    <col min="1546" max="1546" width="1.44140625" style="151" customWidth="1"/>
    <col min="1547" max="1790" width="9.109375" style="151"/>
    <col min="1791" max="1791" width="4.33203125" style="151" customWidth="1"/>
    <col min="1792" max="1792" width="4.6640625" style="151" customWidth="1"/>
    <col min="1793" max="1793" width="30.33203125" style="151" customWidth="1"/>
    <col min="1794" max="1794" width="9.6640625" style="151" customWidth="1"/>
    <col min="1795" max="1796" width="12.44140625" style="151" customWidth="1"/>
    <col min="1797" max="1799" width="13.5546875" style="151" customWidth="1"/>
    <col min="1800" max="1800" width="15.5546875" style="151" customWidth="1"/>
    <col min="1801" max="1801" width="15.109375" style="151" customWidth="1"/>
    <col min="1802" max="1802" width="1.44140625" style="151" customWidth="1"/>
    <col min="1803" max="2046" width="9.109375" style="151"/>
    <col min="2047" max="2047" width="4.33203125" style="151" customWidth="1"/>
    <col min="2048" max="2048" width="4.6640625" style="151" customWidth="1"/>
    <col min="2049" max="2049" width="30.33203125" style="151" customWidth="1"/>
    <col min="2050" max="2050" width="9.6640625" style="151" customWidth="1"/>
    <col min="2051" max="2052" width="12.44140625" style="151" customWidth="1"/>
    <col min="2053" max="2055" width="13.5546875" style="151" customWidth="1"/>
    <col min="2056" max="2056" width="15.5546875" style="151" customWidth="1"/>
    <col min="2057" max="2057" width="15.109375" style="151" customWidth="1"/>
    <col min="2058" max="2058" width="1.44140625" style="151" customWidth="1"/>
    <col min="2059" max="2302" width="9.109375" style="151"/>
    <col min="2303" max="2303" width="4.33203125" style="151" customWidth="1"/>
    <col min="2304" max="2304" width="4.6640625" style="151" customWidth="1"/>
    <col min="2305" max="2305" width="30.33203125" style="151" customWidth="1"/>
    <col min="2306" max="2306" width="9.6640625" style="151" customWidth="1"/>
    <col min="2307" max="2308" width="12.44140625" style="151" customWidth="1"/>
    <col min="2309" max="2311" width="13.5546875" style="151" customWidth="1"/>
    <col min="2312" max="2312" width="15.5546875" style="151" customWidth="1"/>
    <col min="2313" max="2313" width="15.109375" style="151" customWidth="1"/>
    <col min="2314" max="2314" width="1.44140625" style="151" customWidth="1"/>
    <col min="2315" max="2558" width="9.109375" style="151"/>
    <col min="2559" max="2559" width="4.33203125" style="151" customWidth="1"/>
    <col min="2560" max="2560" width="4.6640625" style="151" customWidth="1"/>
    <col min="2561" max="2561" width="30.33203125" style="151" customWidth="1"/>
    <col min="2562" max="2562" width="9.6640625" style="151" customWidth="1"/>
    <col min="2563" max="2564" width="12.44140625" style="151" customWidth="1"/>
    <col min="2565" max="2567" width="13.5546875" style="151" customWidth="1"/>
    <col min="2568" max="2568" width="15.5546875" style="151" customWidth="1"/>
    <col min="2569" max="2569" width="15.109375" style="151" customWidth="1"/>
    <col min="2570" max="2570" width="1.44140625" style="151" customWidth="1"/>
    <col min="2571" max="2814" width="9.109375" style="151"/>
    <col min="2815" max="2815" width="4.33203125" style="151" customWidth="1"/>
    <col min="2816" max="2816" width="4.6640625" style="151" customWidth="1"/>
    <col min="2817" max="2817" width="30.33203125" style="151" customWidth="1"/>
    <col min="2818" max="2818" width="9.6640625" style="151" customWidth="1"/>
    <col min="2819" max="2820" width="12.44140625" style="151" customWidth="1"/>
    <col min="2821" max="2823" width="13.5546875" style="151" customWidth="1"/>
    <col min="2824" max="2824" width="15.5546875" style="151" customWidth="1"/>
    <col min="2825" max="2825" width="15.109375" style="151" customWidth="1"/>
    <col min="2826" max="2826" width="1.44140625" style="151" customWidth="1"/>
    <col min="2827" max="3070" width="9.109375" style="151"/>
    <col min="3071" max="3071" width="4.33203125" style="151" customWidth="1"/>
    <col min="3072" max="3072" width="4.6640625" style="151" customWidth="1"/>
    <col min="3073" max="3073" width="30.33203125" style="151" customWidth="1"/>
    <col min="3074" max="3074" width="9.6640625" style="151" customWidth="1"/>
    <col min="3075" max="3076" width="12.44140625" style="151" customWidth="1"/>
    <col min="3077" max="3079" width="13.5546875" style="151" customWidth="1"/>
    <col min="3080" max="3080" width="15.5546875" style="151" customWidth="1"/>
    <col min="3081" max="3081" width="15.109375" style="151" customWidth="1"/>
    <col min="3082" max="3082" width="1.44140625" style="151" customWidth="1"/>
    <col min="3083" max="3326" width="9.109375" style="151"/>
    <col min="3327" max="3327" width="4.33203125" style="151" customWidth="1"/>
    <col min="3328" max="3328" width="4.6640625" style="151" customWidth="1"/>
    <col min="3329" max="3329" width="30.33203125" style="151" customWidth="1"/>
    <col min="3330" max="3330" width="9.6640625" style="151" customWidth="1"/>
    <col min="3331" max="3332" width="12.44140625" style="151" customWidth="1"/>
    <col min="3333" max="3335" width="13.5546875" style="151" customWidth="1"/>
    <col min="3336" max="3336" width="15.5546875" style="151" customWidth="1"/>
    <col min="3337" max="3337" width="15.109375" style="151" customWidth="1"/>
    <col min="3338" max="3338" width="1.44140625" style="151" customWidth="1"/>
    <col min="3339" max="3582" width="9.109375" style="151"/>
    <col min="3583" max="3583" width="4.33203125" style="151" customWidth="1"/>
    <col min="3584" max="3584" width="4.6640625" style="151" customWidth="1"/>
    <col min="3585" max="3585" width="30.33203125" style="151" customWidth="1"/>
    <col min="3586" max="3586" width="9.6640625" style="151" customWidth="1"/>
    <col min="3587" max="3588" width="12.44140625" style="151" customWidth="1"/>
    <col min="3589" max="3591" width="13.5546875" style="151" customWidth="1"/>
    <col min="3592" max="3592" width="15.5546875" style="151" customWidth="1"/>
    <col min="3593" max="3593" width="15.109375" style="151" customWidth="1"/>
    <col min="3594" max="3594" width="1.44140625" style="151" customWidth="1"/>
    <col min="3595" max="3838" width="9.109375" style="151"/>
    <col min="3839" max="3839" width="4.33203125" style="151" customWidth="1"/>
    <col min="3840" max="3840" width="4.6640625" style="151" customWidth="1"/>
    <col min="3841" max="3841" width="30.33203125" style="151" customWidth="1"/>
    <col min="3842" max="3842" width="9.6640625" style="151" customWidth="1"/>
    <col min="3843" max="3844" width="12.44140625" style="151" customWidth="1"/>
    <col min="3845" max="3847" width="13.5546875" style="151" customWidth="1"/>
    <col min="3848" max="3848" width="15.5546875" style="151" customWidth="1"/>
    <col min="3849" max="3849" width="15.109375" style="151" customWidth="1"/>
    <col min="3850" max="3850" width="1.44140625" style="151" customWidth="1"/>
    <col min="3851" max="4094" width="9.109375" style="151"/>
    <col min="4095" max="4095" width="4.33203125" style="151" customWidth="1"/>
    <col min="4096" max="4096" width="4.6640625" style="151" customWidth="1"/>
    <col min="4097" max="4097" width="30.33203125" style="151" customWidth="1"/>
    <col min="4098" max="4098" width="9.6640625" style="151" customWidth="1"/>
    <col min="4099" max="4100" width="12.44140625" style="151" customWidth="1"/>
    <col min="4101" max="4103" width="13.5546875" style="151" customWidth="1"/>
    <col min="4104" max="4104" width="15.5546875" style="151" customWidth="1"/>
    <col min="4105" max="4105" width="15.109375" style="151" customWidth="1"/>
    <col min="4106" max="4106" width="1.44140625" style="151" customWidth="1"/>
    <col min="4107" max="4350" width="9.109375" style="151"/>
    <col min="4351" max="4351" width="4.33203125" style="151" customWidth="1"/>
    <col min="4352" max="4352" width="4.6640625" style="151" customWidth="1"/>
    <col min="4353" max="4353" width="30.33203125" style="151" customWidth="1"/>
    <col min="4354" max="4354" width="9.6640625" style="151" customWidth="1"/>
    <col min="4355" max="4356" width="12.44140625" style="151" customWidth="1"/>
    <col min="4357" max="4359" width="13.5546875" style="151" customWidth="1"/>
    <col min="4360" max="4360" width="15.5546875" style="151" customWidth="1"/>
    <col min="4361" max="4361" width="15.109375" style="151" customWidth="1"/>
    <col min="4362" max="4362" width="1.44140625" style="151" customWidth="1"/>
    <col min="4363" max="4606" width="9.109375" style="151"/>
    <col min="4607" max="4607" width="4.33203125" style="151" customWidth="1"/>
    <col min="4608" max="4608" width="4.6640625" style="151" customWidth="1"/>
    <col min="4609" max="4609" width="30.33203125" style="151" customWidth="1"/>
    <col min="4610" max="4610" width="9.6640625" style="151" customWidth="1"/>
    <col min="4611" max="4612" width="12.44140625" style="151" customWidth="1"/>
    <col min="4613" max="4615" width="13.5546875" style="151" customWidth="1"/>
    <col min="4616" max="4616" width="15.5546875" style="151" customWidth="1"/>
    <col min="4617" max="4617" width="15.109375" style="151" customWidth="1"/>
    <col min="4618" max="4618" width="1.44140625" style="151" customWidth="1"/>
    <col min="4619" max="4862" width="9.109375" style="151"/>
    <col min="4863" max="4863" width="4.33203125" style="151" customWidth="1"/>
    <col min="4864" max="4864" width="4.6640625" style="151" customWidth="1"/>
    <col min="4865" max="4865" width="30.33203125" style="151" customWidth="1"/>
    <col min="4866" max="4866" width="9.6640625" style="151" customWidth="1"/>
    <col min="4867" max="4868" width="12.44140625" style="151" customWidth="1"/>
    <col min="4869" max="4871" width="13.5546875" style="151" customWidth="1"/>
    <col min="4872" max="4872" width="15.5546875" style="151" customWidth="1"/>
    <col min="4873" max="4873" width="15.109375" style="151" customWidth="1"/>
    <col min="4874" max="4874" width="1.44140625" style="151" customWidth="1"/>
    <col min="4875" max="5118" width="9.109375" style="151"/>
    <col min="5119" max="5119" width="4.33203125" style="151" customWidth="1"/>
    <col min="5120" max="5120" width="4.6640625" style="151" customWidth="1"/>
    <col min="5121" max="5121" width="30.33203125" style="151" customWidth="1"/>
    <col min="5122" max="5122" width="9.6640625" style="151" customWidth="1"/>
    <col min="5123" max="5124" width="12.44140625" style="151" customWidth="1"/>
    <col min="5125" max="5127" width="13.5546875" style="151" customWidth="1"/>
    <col min="5128" max="5128" width="15.5546875" style="151" customWidth="1"/>
    <col min="5129" max="5129" width="15.109375" style="151" customWidth="1"/>
    <col min="5130" max="5130" width="1.44140625" style="151" customWidth="1"/>
    <col min="5131" max="5374" width="9.109375" style="151"/>
    <col min="5375" max="5375" width="4.33203125" style="151" customWidth="1"/>
    <col min="5376" max="5376" width="4.6640625" style="151" customWidth="1"/>
    <col min="5377" max="5377" width="30.33203125" style="151" customWidth="1"/>
    <col min="5378" max="5378" width="9.6640625" style="151" customWidth="1"/>
    <col min="5379" max="5380" width="12.44140625" style="151" customWidth="1"/>
    <col min="5381" max="5383" width="13.5546875" style="151" customWidth="1"/>
    <col min="5384" max="5384" width="15.5546875" style="151" customWidth="1"/>
    <col min="5385" max="5385" width="15.109375" style="151" customWidth="1"/>
    <col min="5386" max="5386" width="1.44140625" style="151" customWidth="1"/>
    <col min="5387" max="5630" width="9.109375" style="151"/>
    <col min="5631" max="5631" width="4.33203125" style="151" customWidth="1"/>
    <col min="5632" max="5632" width="4.6640625" style="151" customWidth="1"/>
    <col min="5633" max="5633" width="30.33203125" style="151" customWidth="1"/>
    <col min="5634" max="5634" width="9.6640625" style="151" customWidth="1"/>
    <col min="5635" max="5636" width="12.44140625" style="151" customWidth="1"/>
    <col min="5637" max="5639" width="13.5546875" style="151" customWidth="1"/>
    <col min="5640" max="5640" width="15.5546875" style="151" customWidth="1"/>
    <col min="5641" max="5641" width="15.109375" style="151" customWidth="1"/>
    <col min="5642" max="5642" width="1.44140625" style="151" customWidth="1"/>
    <col min="5643" max="5886" width="9.109375" style="151"/>
    <col min="5887" max="5887" width="4.33203125" style="151" customWidth="1"/>
    <col min="5888" max="5888" width="4.6640625" style="151" customWidth="1"/>
    <col min="5889" max="5889" width="30.33203125" style="151" customWidth="1"/>
    <col min="5890" max="5890" width="9.6640625" style="151" customWidth="1"/>
    <col min="5891" max="5892" width="12.44140625" style="151" customWidth="1"/>
    <col min="5893" max="5895" width="13.5546875" style="151" customWidth="1"/>
    <col min="5896" max="5896" width="15.5546875" style="151" customWidth="1"/>
    <col min="5897" max="5897" width="15.109375" style="151" customWidth="1"/>
    <col min="5898" max="5898" width="1.44140625" style="151" customWidth="1"/>
    <col min="5899" max="6142" width="9.109375" style="151"/>
    <col min="6143" max="6143" width="4.33203125" style="151" customWidth="1"/>
    <col min="6144" max="6144" width="4.6640625" style="151" customWidth="1"/>
    <col min="6145" max="6145" width="30.33203125" style="151" customWidth="1"/>
    <col min="6146" max="6146" width="9.6640625" style="151" customWidth="1"/>
    <col min="6147" max="6148" width="12.44140625" style="151" customWidth="1"/>
    <col min="6149" max="6151" width="13.5546875" style="151" customWidth="1"/>
    <col min="6152" max="6152" width="15.5546875" style="151" customWidth="1"/>
    <col min="6153" max="6153" width="15.109375" style="151" customWidth="1"/>
    <col min="6154" max="6154" width="1.44140625" style="151" customWidth="1"/>
    <col min="6155" max="6398" width="9.109375" style="151"/>
    <col min="6399" max="6399" width="4.33203125" style="151" customWidth="1"/>
    <col min="6400" max="6400" width="4.6640625" style="151" customWidth="1"/>
    <col min="6401" max="6401" width="30.33203125" style="151" customWidth="1"/>
    <col min="6402" max="6402" width="9.6640625" style="151" customWidth="1"/>
    <col min="6403" max="6404" width="12.44140625" style="151" customWidth="1"/>
    <col min="6405" max="6407" width="13.5546875" style="151" customWidth="1"/>
    <col min="6408" max="6408" width="15.5546875" style="151" customWidth="1"/>
    <col min="6409" max="6409" width="15.109375" style="151" customWidth="1"/>
    <col min="6410" max="6410" width="1.44140625" style="151" customWidth="1"/>
    <col min="6411" max="6654" width="9.109375" style="151"/>
    <col min="6655" max="6655" width="4.33203125" style="151" customWidth="1"/>
    <col min="6656" max="6656" width="4.6640625" style="151" customWidth="1"/>
    <col min="6657" max="6657" width="30.33203125" style="151" customWidth="1"/>
    <col min="6658" max="6658" width="9.6640625" style="151" customWidth="1"/>
    <col min="6659" max="6660" width="12.44140625" style="151" customWidth="1"/>
    <col min="6661" max="6663" width="13.5546875" style="151" customWidth="1"/>
    <col min="6664" max="6664" width="15.5546875" style="151" customWidth="1"/>
    <col min="6665" max="6665" width="15.109375" style="151" customWidth="1"/>
    <col min="6666" max="6666" width="1.44140625" style="151" customWidth="1"/>
    <col min="6667" max="6910" width="9.109375" style="151"/>
    <col min="6911" max="6911" width="4.33203125" style="151" customWidth="1"/>
    <col min="6912" max="6912" width="4.6640625" style="151" customWidth="1"/>
    <col min="6913" max="6913" width="30.33203125" style="151" customWidth="1"/>
    <col min="6914" max="6914" width="9.6640625" style="151" customWidth="1"/>
    <col min="6915" max="6916" width="12.44140625" style="151" customWidth="1"/>
    <col min="6917" max="6919" width="13.5546875" style="151" customWidth="1"/>
    <col min="6920" max="6920" width="15.5546875" style="151" customWidth="1"/>
    <col min="6921" max="6921" width="15.109375" style="151" customWidth="1"/>
    <col min="6922" max="6922" width="1.44140625" style="151" customWidth="1"/>
    <col min="6923" max="7166" width="9.109375" style="151"/>
    <col min="7167" max="7167" width="4.33203125" style="151" customWidth="1"/>
    <col min="7168" max="7168" width="4.6640625" style="151" customWidth="1"/>
    <col min="7169" max="7169" width="30.33203125" style="151" customWidth="1"/>
    <col min="7170" max="7170" width="9.6640625" style="151" customWidth="1"/>
    <col min="7171" max="7172" width="12.44140625" style="151" customWidth="1"/>
    <col min="7173" max="7175" width="13.5546875" style="151" customWidth="1"/>
    <col min="7176" max="7176" width="15.5546875" style="151" customWidth="1"/>
    <col min="7177" max="7177" width="15.109375" style="151" customWidth="1"/>
    <col min="7178" max="7178" width="1.44140625" style="151" customWidth="1"/>
    <col min="7179" max="7422" width="9.109375" style="151"/>
    <col min="7423" max="7423" width="4.33203125" style="151" customWidth="1"/>
    <col min="7424" max="7424" width="4.6640625" style="151" customWidth="1"/>
    <col min="7425" max="7425" width="30.33203125" style="151" customWidth="1"/>
    <col min="7426" max="7426" width="9.6640625" style="151" customWidth="1"/>
    <col min="7427" max="7428" width="12.44140625" style="151" customWidth="1"/>
    <col min="7429" max="7431" width="13.5546875" style="151" customWidth="1"/>
    <col min="7432" max="7432" width="15.5546875" style="151" customWidth="1"/>
    <col min="7433" max="7433" width="15.109375" style="151" customWidth="1"/>
    <col min="7434" max="7434" width="1.44140625" style="151" customWidth="1"/>
    <col min="7435" max="7678" width="9.109375" style="151"/>
    <col min="7679" max="7679" width="4.33203125" style="151" customWidth="1"/>
    <col min="7680" max="7680" width="4.6640625" style="151" customWidth="1"/>
    <col min="7681" max="7681" width="30.33203125" style="151" customWidth="1"/>
    <col min="7682" max="7682" width="9.6640625" style="151" customWidth="1"/>
    <col min="7683" max="7684" width="12.44140625" style="151" customWidth="1"/>
    <col min="7685" max="7687" width="13.5546875" style="151" customWidth="1"/>
    <col min="7688" max="7688" width="15.5546875" style="151" customWidth="1"/>
    <col min="7689" max="7689" width="15.109375" style="151" customWidth="1"/>
    <col min="7690" max="7690" width="1.44140625" style="151" customWidth="1"/>
    <col min="7691" max="7934" width="9.109375" style="151"/>
    <col min="7935" max="7935" width="4.33203125" style="151" customWidth="1"/>
    <col min="7936" max="7936" width="4.6640625" style="151" customWidth="1"/>
    <col min="7937" max="7937" width="30.33203125" style="151" customWidth="1"/>
    <col min="7938" max="7938" width="9.6640625" style="151" customWidth="1"/>
    <col min="7939" max="7940" width="12.44140625" style="151" customWidth="1"/>
    <col min="7941" max="7943" width="13.5546875" style="151" customWidth="1"/>
    <col min="7944" max="7944" width="15.5546875" style="151" customWidth="1"/>
    <col min="7945" max="7945" width="15.109375" style="151" customWidth="1"/>
    <col min="7946" max="7946" width="1.44140625" style="151" customWidth="1"/>
    <col min="7947" max="8190" width="9.109375" style="151"/>
    <col min="8191" max="8191" width="4.33203125" style="151" customWidth="1"/>
    <col min="8192" max="8192" width="4.6640625" style="151" customWidth="1"/>
    <col min="8193" max="8193" width="30.33203125" style="151" customWidth="1"/>
    <col min="8194" max="8194" width="9.6640625" style="151" customWidth="1"/>
    <col min="8195" max="8196" width="12.44140625" style="151" customWidth="1"/>
    <col min="8197" max="8199" width="13.5546875" style="151" customWidth="1"/>
    <col min="8200" max="8200" width="15.5546875" style="151" customWidth="1"/>
    <col min="8201" max="8201" width="15.109375" style="151" customWidth="1"/>
    <col min="8202" max="8202" width="1.44140625" style="151" customWidth="1"/>
    <col min="8203" max="8446" width="9.109375" style="151"/>
    <col min="8447" max="8447" width="4.33203125" style="151" customWidth="1"/>
    <col min="8448" max="8448" width="4.6640625" style="151" customWidth="1"/>
    <col min="8449" max="8449" width="30.33203125" style="151" customWidth="1"/>
    <col min="8450" max="8450" width="9.6640625" style="151" customWidth="1"/>
    <col min="8451" max="8452" width="12.44140625" style="151" customWidth="1"/>
    <col min="8453" max="8455" width="13.5546875" style="151" customWidth="1"/>
    <col min="8456" max="8456" width="15.5546875" style="151" customWidth="1"/>
    <col min="8457" max="8457" width="15.109375" style="151" customWidth="1"/>
    <col min="8458" max="8458" width="1.44140625" style="151" customWidth="1"/>
    <col min="8459" max="8702" width="9.109375" style="151"/>
    <col min="8703" max="8703" width="4.33203125" style="151" customWidth="1"/>
    <col min="8704" max="8704" width="4.6640625" style="151" customWidth="1"/>
    <col min="8705" max="8705" width="30.33203125" style="151" customWidth="1"/>
    <col min="8706" max="8706" width="9.6640625" style="151" customWidth="1"/>
    <col min="8707" max="8708" width="12.44140625" style="151" customWidth="1"/>
    <col min="8709" max="8711" width="13.5546875" style="151" customWidth="1"/>
    <col min="8712" max="8712" width="15.5546875" style="151" customWidth="1"/>
    <col min="8713" max="8713" width="15.109375" style="151" customWidth="1"/>
    <col min="8714" max="8714" width="1.44140625" style="151" customWidth="1"/>
    <col min="8715" max="8958" width="9.109375" style="151"/>
    <col min="8959" max="8959" width="4.33203125" style="151" customWidth="1"/>
    <col min="8960" max="8960" width="4.6640625" style="151" customWidth="1"/>
    <col min="8961" max="8961" width="30.33203125" style="151" customWidth="1"/>
    <col min="8962" max="8962" width="9.6640625" style="151" customWidth="1"/>
    <col min="8963" max="8964" width="12.44140625" style="151" customWidth="1"/>
    <col min="8965" max="8967" width="13.5546875" style="151" customWidth="1"/>
    <col min="8968" max="8968" width="15.5546875" style="151" customWidth="1"/>
    <col min="8969" max="8969" width="15.109375" style="151" customWidth="1"/>
    <col min="8970" max="8970" width="1.44140625" style="151" customWidth="1"/>
    <col min="8971" max="9214" width="9.109375" style="151"/>
    <col min="9215" max="9215" width="4.33203125" style="151" customWidth="1"/>
    <col min="9216" max="9216" width="4.6640625" style="151" customWidth="1"/>
    <col min="9217" max="9217" width="30.33203125" style="151" customWidth="1"/>
    <col min="9218" max="9218" width="9.6640625" style="151" customWidth="1"/>
    <col min="9219" max="9220" width="12.44140625" style="151" customWidth="1"/>
    <col min="9221" max="9223" width="13.5546875" style="151" customWidth="1"/>
    <col min="9224" max="9224" width="15.5546875" style="151" customWidth="1"/>
    <col min="9225" max="9225" width="15.109375" style="151" customWidth="1"/>
    <col min="9226" max="9226" width="1.44140625" style="151" customWidth="1"/>
    <col min="9227" max="9470" width="9.109375" style="151"/>
    <col min="9471" max="9471" width="4.33203125" style="151" customWidth="1"/>
    <col min="9472" max="9472" width="4.6640625" style="151" customWidth="1"/>
    <col min="9473" max="9473" width="30.33203125" style="151" customWidth="1"/>
    <col min="9474" max="9474" width="9.6640625" style="151" customWidth="1"/>
    <col min="9475" max="9476" width="12.44140625" style="151" customWidth="1"/>
    <col min="9477" max="9479" width="13.5546875" style="151" customWidth="1"/>
    <col min="9480" max="9480" width="15.5546875" style="151" customWidth="1"/>
    <col min="9481" max="9481" width="15.109375" style="151" customWidth="1"/>
    <col min="9482" max="9482" width="1.44140625" style="151" customWidth="1"/>
    <col min="9483" max="9726" width="9.109375" style="151"/>
    <col min="9727" max="9727" width="4.33203125" style="151" customWidth="1"/>
    <col min="9728" max="9728" width="4.6640625" style="151" customWidth="1"/>
    <col min="9729" max="9729" width="30.33203125" style="151" customWidth="1"/>
    <col min="9730" max="9730" width="9.6640625" style="151" customWidth="1"/>
    <col min="9731" max="9732" width="12.44140625" style="151" customWidth="1"/>
    <col min="9733" max="9735" width="13.5546875" style="151" customWidth="1"/>
    <col min="9736" max="9736" width="15.5546875" style="151" customWidth="1"/>
    <col min="9737" max="9737" width="15.109375" style="151" customWidth="1"/>
    <col min="9738" max="9738" width="1.44140625" style="151" customWidth="1"/>
    <col min="9739" max="9982" width="9.109375" style="151"/>
    <col min="9983" max="9983" width="4.33203125" style="151" customWidth="1"/>
    <col min="9984" max="9984" width="4.6640625" style="151" customWidth="1"/>
    <col min="9985" max="9985" width="30.33203125" style="151" customWidth="1"/>
    <col min="9986" max="9986" width="9.6640625" style="151" customWidth="1"/>
    <col min="9987" max="9988" width="12.44140625" style="151" customWidth="1"/>
    <col min="9989" max="9991" width="13.5546875" style="151" customWidth="1"/>
    <col min="9992" max="9992" width="15.5546875" style="151" customWidth="1"/>
    <col min="9993" max="9993" width="15.109375" style="151" customWidth="1"/>
    <col min="9994" max="9994" width="1.44140625" style="151" customWidth="1"/>
    <col min="9995" max="10238" width="9.109375" style="151"/>
    <col min="10239" max="10239" width="4.33203125" style="151" customWidth="1"/>
    <col min="10240" max="10240" width="4.6640625" style="151" customWidth="1"/>
    <col min="10241" max="10241" width="30.33203125" style="151" customWidth="1"/>
    <col min="10242" max="10242" width="9.6640625" style="151" customWidth="1"/>
    <col min="10243" max="10244" width="12.44140625" style="151" customWidth="1"/>
    <col min="10245" max="10247" width="13.5546875" style="151" customWidth="1"/>
    <col min="10248" max="10248" width="15.5546875" style="151" customWidth="1"/>
    <col min="10249" max="10249" width="15.109375" style="151" customWidth="1"/>
    <col min="10250" max="10250" width="1.44140625" style="151" customWidth="1"/>
    <col min="10251" max="10494" width="9.109375" style="151"/>
    <col min="10495" max="10495" width="4.33203125" style="151" customWidth="1"/>
    <col min="10496" max="10496" width="4.6640625" style="151" customWidth="1"/>
    <col min="10497" max="10497" width="30.33203125" style="151" customWidth="1"/>
    <col min="10498" max="10498" width="9.6640625" style="151" customWidth="1"/>
    <col min="10499" max="10500" width="12.44140625" style="151" customWidth="1"/>
    <col min="10501" max="10503" width="13.5546875" style="151" customWidth="1"/>
    <col min="10504" max="10504" width="15.5546875" style="151" customWidth="1"/>
    <col min="10505" max="10505" width="15.109375" style="151" customWidth="1"/>
    <col min="10506" max="10506" width="1.44140625" style="151" customWidth="1"/>
    <col min="10507" max="10750" width="9.109375" style="151"/>
    <col min="10751" max="10751" width="4.33203125" style="151" customWidth="1"/>
    <col min="10752" max="10752" width="4.6640625" style="151" customWidth="1"/>
    <col min="10753" max="10753" width="30.33203125" style="151" customWidth="1"/>
    <col min="10754" max="10754" width="9.6640625" style="151" customWidth="1"/>
    <col min="10755" max="10756" width="12.44140625" style="151" customWidth="1"/>
    <col min="10757" max="10759" width="13.5546875" style="151" customWidth="1"/>
    <col min="10760" max="10760" width="15.5546875" style="151" customWidth="1"/>
    <col min="10761" max="10761" width="15.109375" style="151" customWidth="1"/>
    <col min="10762" max="10762" width="1.44140625" style="151" customWidth="1"/>
    <col min="10763" max="11006" width="9.109375" style="151"/>
    <col min="11007" max="11007" width="4.33203125" style="151" customWidth="1"/>
    <col min="11008" max="11008" width="4.6640625" style="151" customWidth="1"/>
    <col min="11009" max="11009" width="30.33203125" style="151" customWidth="1"/>
    <col min="11010" max="11010" width="9.6640625" style="151" customWidth="1"/>
    <col min="11011" max="11012" width="12.44140625" style="151" customWidth="1"/>
    <col min="11013" max="11015" width="13.5546875" style="151" customWidth="1"/>
    <col min="11016" max="11016" width="15.5546875" style="151" customWidth="1"/>
    <col min="11017" max="11017" width="15.109375" style="151" customWidth="1"/>
    <col min="11018" max="11018" width="1.44140625" style="151" customWidth="1"/>
    <col min="11019" max="11262" width="9.109375" style="151"/>
    <col min="11263" max="11263" width="4.33203125" style="151" customWidth="1"/>
    <col min="11264" max="11264" width="4.6640625" style="151" customWidth="1"/>
    <col min="11265" max="11265" width="30.33203125" style="151" customWidth="1"/>
    <col min="11266" max="11266" width="9.6640625" style="151" customWidth="1"/>
    <col min="11267" max="11268" width="12.44140625" style="151" customWidth="1"/>
    <col min="11269" max="11271" width="13.5546875" style="151" customWidth="1"/>
    <col min="11272" max="11272" width="15.5546875" style="151" customWidth="1"/>
    <col min="11273" max="11273" width="15.109375" style="151" customWidth="1"/>
    <col min="11274" max="11274" width="1.44140625" style="151" customWidth="1"/>
    <col min="11275" max="11518" width="9.109375" style="151"/>
    <col min="11519" max="11519" width="4.33203125" style="151" customWidth="1"/>
    <col min="11520" max="11520" width="4.6640625" style="151" customWidth="1"/>
    <col min="11521" max="11521" width="30.33203125" style="151" customWidth="1"/>
    <col min="11522" max="11522" width="9.6640625" style="151" customWidth="1"/>
    <col min="11523" max="11524" width="12.44140625" style="151" customWidth="1"/>
    <col min="11525" max="11527" width="13.5546875" style="151" customWidth="1"/>
    <col min="11528" max="11528" width="15.5546875" style="151" customWidth="1"/>
    <col min="11529" max="11529" width="15.109375" style="151" customWidth="1"/>
    <col min="11530" max="11530" width="1.44140625" style="151" customWidth="1"/>
    <col min="11531" max="11774" width="9.109375" style="151"/>
    <col min="11775" max="11775" width="4.33203125" style="151" customWidth="1"/>
    <col min="11776" max="11776" width="4.6640625" style="151" customWidth="1"/>
    <col min="11777" max="11777" width="30.33203125" style="151" customWidth="1"/>
    <col min="11778" max="11778" width="9.6640625" style="151" customWidth="1"/>
    <col min="11779" max="11780" width="12.44140625" style="151" customWidth="1"/>
    <col min="11781" max="11783" width="13.5546875" style="151" customWidth="1"/>
    <col min="11784" max="11784" width="15.5546875" style="151" customWidth="1"/>
    <col min="11785" max="11785" width="15.109375" style="151" customWidth="1"/>
    <col min="11786" max="11786" width="1.44140625" style="151" customWidth="1"/>
    <col min="11787" max="12030" width="9.109375" style="151"/>
    <col min="12031" max="12031" width="4.33203125" style="151" customWidth="1"/>
    <col min="12032" max="12032" width="4.6640625" style="151" customWidth="1"/>
    <col min="12033" max="12033" width="30.33203125" style="151" customWidth="1"/>
    <col min="12034" max="12034" width="9.6640625" style="151" customWidth="1"/>
    <col min="12035" max="12036" width="12.44140625" style="151" customWidth="1"/>
    <col min="12037" max="12039" width="13.5546875" style="151" customWidth="1"/>
    <col min="12040" max="12040" width="15.5546875" style="151" customWidth="1"/>
    <col min="12041" max="12041" width="15.109375" style="151" customWidth="1"/>
    <col min="12042" max="12042" width="1.44140625" style="151" customWidth="1"/>
    <col min="12043" max="12286" width="9.109375" style="151"/>
    <col min="12287" max="12287" width="4.33203125" style="151" customWidth="1"/>
    <col min="12288" max="12288" width="4.6640625" style="151" customWidth="1"/>
    <col min="12289" max="12289" width="30.33203125" style="151" customWidth="1"/>
    <col min="12290" max="12290" width="9.6640625" style="151" customWidth="1"/>
    <col min="12291" max="12292" width="12.44140625" style="151" customWidth="1"/>
    <col min="12293" max="12295" width="13.5546875" style="151" customWidth="1"/>
    <col min="12296" max="12296" width="15.5546875" style="151" customWidth="1"/>
    <col min="12297" max="12297" width="15.109375" style="151" customWidth="1"/>
    <col min="12298" max="12298" width="1.44140625" style="151" customWidth="1"/>
    <col min="12299" max="12542" width="9.109375" style="151"/>
    <col min="12543" max="12543" width="4.33203125" style="151" customWidth="1"/>
    <col min="12544" max="12544" width="4.6640625" style="151" customWidth="1"/>
    <col min="12545" max="12545" width="30.33203125" style="151" customWidth="1"/>
    <col min="12546" max="12546" width="9.6640625" style="151" customWidth="1"/>
    <col min="12547" max="12548" width="12.44140625" style="151" customWidth="1"/>
    <col min="12549" max="12551" width="13.5546875" style="151" customWidth="1"/>
    <col min="12552" max="12552" width="15.5546875" style="151" customWidth="1"/>
    <col min="12553" max="12553" width="15.109375" style="151" customWidth="1"/>
    <col min="12554" max="12554" width="1.44140625" style="151" customWidth="1"/>
    <col min="12555" max="12798" width="9.109375" style="151"/>
    <col min="12799" max="12799" width="4.33203125" style="151" customWidth="1"/>
    <col min="12800" max="12800" width="4.6640625" style="151" customWidth="1"/>
    <col min="12801" max="12801" width="30.33203125" style="151" customWidth="1"/>
    <col min="12802" max="12802" width="9.6640625" style="151" customWidth="1"/>
    <col min="12803" max="12804" width="12.44140625" style="151" customWidth="1"/>
    <col min="12805" max="12807" width="13.5546875" style="151" customWidth="1"/>
    <col min="12808" max="12808" width="15.5546875" style="151" customWidth="1"/>
    <col min="12809" max="12809" width="15.109375" style="151" customWidth="1"/>
    <col min="12810" max="12810" width="1.44140625" style="151" customWidth="1"/>
    <col min="12811" max="13054" width="9.109375" style="151"/>
    <col min="13055" max="13055" width="4.33203125" style="151" customWidth="1"/>
    <col min="13056" max="13056" width="4.6640625" style="151" customWidth="1"/>
    <col min="13057" max="13057" width="30.33203125" style="151" customWidth="1"/>
    <col min="13058" max="13058" width="9.6640625" style="151" customWidth="1"/>
    <col min="13059" max="13060" width="12.44140625" style="151" customWidth="1"/>
    <col min="13061" max="13063" width="13.5546875" style="151" customWidth="1"/>
    <col min="13064" max="13064" width="15.5546875" style="151" customWidth="1"/>
    <col min="13065" max="13065" width="15.109375" style="151" customWidth="1"/>
    <col min="13066" max="13066" width="1.44140625" style="151" customWidth="1"/>
    <col min="13067" max="13310" width="9.109375" style="151"/>
    <col min="13311" max="13311" width="4.33203125" style="151" customWidth="1"/>
    <col min="13312" max="13312" width="4.6640625" style="151" customWidth="1"/>
    <col min="13313" max="13313" width="30.33203125" style="151" customWidth="1"/>
    <col min="13314" max="13314" width="9.6640625" style="151" customWidth="1"/>
    <col min="13315" max="13316" width="12.44140625" style="151" customWidth="1"/>
    <col min="13317" max="13319" width="13.5546875" style="151" customWidth="1"/>
    <col min="13320" max="13320" width="15.5546875" style="151" customWidth="1"/>
    <col min="13321" max="13321" width="15.109375" style="151" customWidth="1"/>
    <col min="13322" max="13322" width="1.44140625" style="151" customWidth="1"/>
    <col min="13323" max="13566" width="9.109375" style="151"/>
    <col min="13567" max="13567" width="4.33203125" style="151" customWidth="1"/>
    <col min="13568" max="13568" width="4.6640625" style="151" customWidth="1"/>
    <col min="13569" max="13569" width="30.33203125" style="151" customWidth="1"/>
    <col min="13570" max="13570" width="9.6640625" style="151" customWidth="1"/>
    <col min="13571" max="13572" width="12.44140625" style="151" customWidth="1"/>
    <col min="13573" max="13575" width="13.5546875" style="151" customWidth="1"/>
    <col min="13576" max="13576" width="15.5546875" style="151" customWidth="1"/>
    <col min="13577" max="13577" width="15.109375" style="151" customWidth="1"/>
    <col min="13578" max="13578" width="1.44140625" style="151" customWidth="1"/>
    <col min="13579" max="13822" width="9.109375" style="151"/>
    <col min="13823" max="13823" width="4.33203125" style="151" customWidth="1"/>
    <col min="13824" max="13824" width="4.6640625" style="151" customWidth="1"/>
    <col min="13825" max="13825" width="30.33203125" style="151" customWidth="1"/>
    <col min="13826" max="13826" width="9.6640625" style="151" customWidth="1"/>
    <col min="13827" max="13828" width="12.44140625" style="151" customWidth="1"/>
    <col min="13829" max="13831" width="13.5546875" style="151" customWidth="1"/>
    <col min="13832" max="13832" width="15.5546875" style="151" customWidth="1"/>
    <col min="13833" max="13833" width="15.109375" style="151" customWidth="1"/>
    <col min="13834" max="13834" width="1.44140625" style="151" customWidth="1"/>
    <col min="13835" max="14078" width="9.109375" style="151"/>
    <col min="14079" max="14079" width="4.33203125" style="151" customWidth="1"/>
    <col min="14080" max="14080" width="4.6640625" style="151" customWidth="1"/>
    <col min="14081" max="14081" width="30.33203125" style="151" customWidth="1"/>
    <col min="14082" max="14082" width="9.6640625" style="151" customWidth="1"/>
    <col min="14083" max="14084" width="12.44140625" style="151" customWidth="1"/>
    <col min="14085" max="14087" width="13.5546875" style="151" customWidth="1"/>
    <col min="14088" max="14088" width="15.5546875" style="151" customWidth="1"/>
    <col min="14089" max="14089" width="15.109375" style="151" customWidth="1"/>
    <col min="14090" max="14090" width="1.44140625" style="151" customWidth="1"/>
    <col min="14091" max="14334" width="9.109375" style="151"/>
    <col min="14335" max="14335" width="4.33203125" style="151" customWidth="1"/>
    <col min="14336" max="14336" width="4.6640625" style="151" customWidth="1"/>
    <col min="14337" max="14337" width="30.33203125" style="151" customWidth="1"/>
    <col min="14338" max="14338" width="9.6640625" style="151" customWidth="1"/>
    <col min="14339" max="14340" width="12.44140625" style="151" customWidth="1"/>
    <col min="14341" max="14343" width="13.5546875" style="151" customWidth="1"/>
    <col min="14344" max="14344" width="15.5546875" style="151" customWidth="1"/>
    <col min="14345" max="14345" width="15.109375" style="151" customWidth="1"/>
    <col min="14346" max="14346" width="1.44140625" style="151" customWidth="1"/>
    <col min="14347" max="16384" width="9.109375" style="151"/>
  </cols>
  <sheetData>
    <row r="1" spans="1:15" ht="15.75" customHeight="1" x14ac:dyDescent="0.3">
      <c r="B1" s="149" t="s">
        <v>109</v>
      </c>
      <c r="F1" s="310">
        <v>365</v>
      </c>
      <c r="G1" s="310">
        <v>52</v>
      </c>
      <c r="H1" s="310">
        <v>12</v>
      </c>
      <c r="I1" s="399" t="s">
        <v>65</v>
      </c>
      <c r="J1" s="399"/>
      <c r="K1" s="399"/>
      <c r="L1" s="399"/>
    </row>
    <row r="2" spans="1:15" ht="16.5" customHeight="1" x14ac:dyDescent="0.3">
      <c r="A2" s="152" t="s">
        <v>13</v>
      </c>
      <c r="B2" s="153"/>
      <c r="C2" s="211" t="s">
        <v>14</v>
      </c>
      <c r="D2" s="211"/>
      <c r="E2" s="402" t="s">
        <v>33</v>
      </c>
      <c r="F2" s="402"/>
      <c r="G2" s="402"/>
      <c r="H2" s="403"/>
      <c r="I2" s="154" t="s">
        <v>65</v>
      </c>
      <c r="J2" s="150"/>
      <c r="K2" s="150"/>
      <c r="M2" s="336" t="s">
        <v>88</v>
      </c>
    </row>
    <row r="3" spans="1:15" x14ac:dyDescent="0.3">
      <c r="B3" s="155"/>
      <c r="C3" s="156" t="s">
        <v>80</v>
      </c>
      <c r="D3" s="157"/>
      <c r="E3" s="404"/>
      <c r="F3" s="404"/>
      <c r="G3" s="404"/>
      <c r="H3" s="405"/>
      <c r="I3" s="158"/>
      <c r="J3" s="159" t="s">
        <v>25</v>
      </c>
      <c r="K3" s="158"/>
      <c r="L3" s="160"/>
      <c r="M3" s="337" t="s">
        <v>10</v>
      </c>
    </row>
    <row r="4" spans="1:15" ht="24.6" x14ac:dyDescent="0.3">
      <c r="A4" s="161" t="s">
        <v>15</v>
      </c>
      <c r="B4" s="162" t="s">
        <v>75</v>
      </c>
      <c r="C4" s="212" t="s">
        <v>93</v>
      </c>
      <c r="D4" s="214" t="s">
        <v>24</v>
      </c>
      <c r="E4" s="163" t="s">
        <v>16</v>
      </c>
      <c r="F4" s="163" t="s">
        <v>87</v>
      </c>
      <c r="G4" s="163" t="s">
        <v>89</v>
      </c>
      <c r="H4" s="163" t="s">
        <v>90</v>
      </c>
      <c r="I4" s="304" t="s">
        <v>36</v>
      </c>
      <c r="J4" s="304" t="s">
        <v>17</v>
      </c>
      <c r="K4" s="304" t="s">
        <v>18</v>
      </c>
      <c r="L4" s="329" t="s">
        <v>19</v>
      </c>
      <c r="M4" s="338" t="s">
        <v>32</v>
      </c>
      <c r="O4" s="151" t="s">
        <v>15</v>
      </c>
    </row>
    <row r="5" spans="1:15" x14ac:dyDescent="0.3">
      <c r="A5" s="161"/>
      <c r="B5" s="164"/>
      <c r="C5" s="332" t="s">
        <v>83</v>
      </c>
      <c r="D5" s="333" t="s">
        <v>106</v>
      </c>
      <c r="E5" s="334">
        <v>0</v>
      </c>
      <c r="F5" s="334">
        <v>0</v>
      </c>
      <c r="G5" s="334">
        <v>0</v>
      </c>
      <c r="H5" s="334">
        <v>0</v>
      </c>
      <c r="I5" s="360">
        <v>0</v>
      </c>
      <c r="J5" s="360">
        <v>0</v>
      </c>
      <c r="K5" s="360">
        <v>0</v>
      </c>
      <c r="L5" s="360"/>
      <c r="M5" s="362"/>
      <c r="O5" s="151">
        <v>0</v>
      </c>
    </row>
    <row r="6" spans="1:15" x14ac:dyDescent="0.3">
      <c r="A6" s="161"/>
      <c r="B6" s="165">
        <v>1</v>
      </c>
      <c r="C6" s="397" t="s">
        <v>92</v>
      </c>
      <c r="D6" s="398"/>
      <c r="E6" s="166"/>
      <c r="F6" s="166"/>
      <c r="G6" s="166"/>
      <c r="H6" s="166"/>
      <c r="I6" s="226">
        <f>(E6*F6*365)+(E6*G6*52)+(E6*H6*12)</f>
        <v>0</v>
      </c>
      <c r="J6" s="228"/>
      <c r="K6" s="229"/>
      <c r="L6" s="247"/>
      <c r="M6" s="328"/>
      <c r="O6" s="325">
        <v>51409.08</v>
      </c>
    </row>
    <row r="7" spans="1:15" ht="13.5" customHeight="1" x14ac:dyDescent="0.3">
      <c r="A7" s="161"/>
      <c r="B7" s="165">
        <v>1</v>
      </c>
      <c r="C7" s="391" t="s">
        <v>92</v>
      </c>
      <c r="D7" s="392"/>
      <c r="E7" s="166"/>
      <c r="F7" s="167"/>
      <c r="G7" s="166"/>
      <c r="H7" s="166"/>
      <c r="I7" s="226">
        <f t="shared" ref="I7:I10" si="0">(E7*F7*365)+(E7*G7*52)+(E7*H7*12)</f>
        <v>0</v>
      </c>
      <c r="J7" s="228"/>
      <c r="K7" s="229"/>
      <c r="L7" s="228"/>
      <c r="M7" s="328"/>
    </row>
    <row r="8" spans="1:15" ht="13.5" customHeight="1" x14ac:dyDescent="0.3">
      <c r="A8" s="161"/>
      <c r="B8" s="165">
        <v>1</v>
      </c>
      <c r="C8" s="393"/>
      <c r="D8" s="394"/>
      <c r="E8" s="167"/>
      <c r="F8" s="167"/>
      <c r="G8" s="167"/>
      <c r="H8" s="167"/>
      <c r="I8" s="226">
        <f t="shared" si="0"/>
        <v>0</v>
      </c>
      <c r="J8" s="231"/>
      <c r="K8" s="232"/>
      <c r="L8" s="231"/>
      <c r="M8" s="328"/>
    </row>
    <row r="9" spans="1:15" ht="13.5" customHeight="1" x14ac:dyDescent="0.3">
      <c r="A9" s="161"/>
      <c r="B9" s="165">
        <v>1</v>
      </c>
      <c r="C9" s="391" t="s">
        <v>91</v>
      </c>
      <c r="D9" s="392"/>
      <c r="E9" s="167"/>
      <c r="F9" s="167"/>
      <c r="G9" s="167"/>
      <c r="H9" s="167"/>
      <c r="I9" s="226">
        <f t="shared" si="0"/>
        <v>0</v>
      </c>
      <c r="J9" s="231"/>
      <c r="K9" s="232"/>
      <c r="L9" s="231"/>
      <c r="M9" s="328"/>
    </row>
    <row r="10" spans="1:15" ht="13.5" customHeight="1" thickBot="1" x14ac:dyDescent="0.35">
      <c r="A10" s="161"/>
      <c r="B10" s="168">
        <v>1</v>
      </c>
      <c r="C10" s="395" t="s">
        <v>91</v>
      </c>
      <c r="D10" s="396"/>
      <c r="E10" s="169"/>
      <c r="F10" s="169"/>
      <c r="G10" s="169"/>
      <c r="H10" s="169"/>
      <c r="I10" s="227">
        <f t="shared" si="0"/>
        <v>0</v>
      </c>
      <c r="J10" s="233"/>
      <c r="K10" s="234"/>
      <c r="L10" s="233"/>
      <c r="M10" s="328"/>
    </row>
    <row r="11" spans="1:15" ht="13.5" customHeight="1" x14ac:dyDescent="0.3">
      <c r="A11" s="161"/>
      <c r="B11" s="165">
        <v>2</v>
      </c>
      <c r="C11" s="391" t="s">
        <v>92</v>
      </c>
      <c r="D11" s="392"/>
      <c r="E11" s="170"/>
      <c r="F11" s="170"/>
      <c r="G11" s="170"/>
      <c r="H11" s="170"/>
      <c r="I11" s="229"/>
      <c r="J11" s="235">
        <f>(E11*F11*365)+(E11*G11*52)+(E11*H11*12)</f>
        <v>0</v>
      </c>
      <c r="K11" s="229"/>
      <c r="L11" s="228"/>
      <c r="M11" s="328"/>
    </row>
    <row r="12" spans="1:15" ht="13.5" customHeight="1" x14ac:dyDescent="0.3">
      <c r="A12" s="161"/>
      <c r="B12" s="165">
        <v>2</v>
      </c>
      <c r="C12" s="391" t="s">
        <v>92</v>
      </c>
      <c r="D12" s="392"/>
      <c r="E12" s="170"/>
      <c r="F12" s="170"/>
      <c r="G12" s="170"/>
      <c r="H12" s="170"/>
      <c r="I12" s="229"/>
      <c r="J12" s="235">
        <f t="shared" ref="J12:J14" si="1">(E12*F12*365)+(E12*G12*52)+(E12*H12*12)</f>
        <v>0</v>
      </c>
      <c r="K12" s="229"/>
      <c r="L12" s="228"/>
      <c r="M12" s="328"/>
    </row>
    <row r="13" spans="1:15" ht="13.5" customHeight="1" x14ac:dyDescent="0.3">
      <c r="A13" s="161"/>
      <c r="B13" s="165">
        <v>2</v>
      </c>
      <c r="C13" s="393"/>
      <c r="D13" s="394"/>
      <c r="E13" s="170"/>
      <c r="F13" s="170"/>
      <c r="G13" s="170"/>
      <c r="H13" s="170"/>
      <c r="I13" s="229"/>
      <c r="J13" s="235">
        <f t="shared" si="1"/>
        <v>0</v>
      </c>
      <c r="K13" s="229"/>
      <c r="L13" s="228"/>
      <c r="M13" s="328"/>
    </row>
    <row r="14" spans="1:15" ht="13.5" customHeight="1" x14ac:dyDescent="0.3">
      <c r="A14" s="161"/>
      <c r="B14" s="165">
        <v>2</v>
      </c>
      <c r="C14" s="391" t="s">
        <v>91</v>
      </c>
      <c r="D14" s="392"/>
      <c r="E14" s="170"/>
      <c r="F14" s="170"/>
      <c r="G14" s="170"/>
      <c r="H14" s="170"/>
      <c r="I14" s="236"/>
      <c r="J14" s="235">
        <f t="shared" si="1"/>
        <v>0</v>
      </c>
      <c r="K14" s="229"/>
      <c r="L14" s="228"/>
      <c r="M14" s="328"/>
    </row>
    <row r="15" spans="1:15" ht="13.5" customHeight="1" thickBot="1" x14ac:dyDescent="0.35">
      <c r="A15" s="161"/>
      <c r="B15" s="168">
        <v>2</v>
      </c>
      <c r="C15" s="395" t="s">
        <v>91</v>
      </c>
      <c r="D15" s="396"/>
      <c r="E15" s="169"/>
      <c r="F15" s="169"/>
      <c r="G15" s="169"/>
      <c r="H15" s="169"/>
      <c r="I15" s="234"/>
      <c r="J15" s="227">
        <f t="shared" ref="J15" si="2">(E15*F15*365)+(E15*G15*52)+(E15*H15*12)</f>
        <v>0</v>
      </c>
      <c r="K15" s="234"/>
      <c r="L15" s="233"/>
      <c r="M15" s="328"/>
    </row>
    <row r="16" spans="1:15" ht="13.5" customHeight="1" x14ac:dyDescent="0.3">
      <c r="A16" s="161"/>
      <c r="B16" s="165">
        <v>3</v>
      </c>
      <c r="C16" s="391" t="s">
        <v>92</v>
      </c>
      <c r="D16" s="392"/>
      <c r="E16" s="170"/>
      <c r="F16" s="170"/>
      <c r="G16" s="170"/>
      <c r="H16" s="170"/>
      <c r="I16" s="229"/>
      <c r="J16" s="228"/>
      <c r="K16" s="226">
        <f>(E16*F16*365)+(E16*G16*52)+(E16*H16*12)</f>
        <v>0</v>
      </c>
      <c r="L16" s="228"/>
      <c r="M16" s="328"/>
    </row>
    <row r="17" spans="1:13" ht="13.5" customHeight="1" x14ac:dyDescent="0.3">
      <c r="A17" s="161"/>
      <c r="B17" s="165">
        <v>3</v>
      </c>
      <c r="C17" s="391" t="s">
        <v>92</v>
      </c>
      <c r="D17" s="392"/>
      <c r="E17" s="170"/>
      <c r="F17" s="170"/>
      <c r="G17" s="170"/>
      <c r="H17" s="170"/>
      <c r="I17" s="229"/>
      <c r="J17" s="228"/>
      <c r="K17" s="226">
        <f t="shared" ref="K17:K20" si="3">(E17*F17*365)+(E17*G17*52)+(E17*H17*12)</f>
        <v>0</v>
      </c>
      <c r="L17" s="228"/>
      <c r="M17" s="328"/>
    </row>
    <row r="18" spans="1:13" ht="13.5" customHeight="1" x14ac:dyDescent="0.3">
      <c r="A18" s="161"/>
      <c r="B18" s="165">
        <v>3</v>
      </c>
      <c r="C18" s="393"/>
      <c r="D18" s="394"/>
      <c r="E18" s="170"/>
      <c r="F18" s="170"/>
      <c r="G18" s="170"/>
      <c r="H18" s="170"/>
      <c r="I18" s="229"/>
      <c r="J18" s="228"/>
      <c r="K18" s="226">
        <f t="shared" si="3"/>
        <v>0</v>
      </c>
      <c r="L18" s="228"/>
      <c r="M18" s="328"/>
    </row>
    <row r="19" spans="1:13" ht="13.5" customHeight="1" x14ac:dyDescent="0.3">
      <c r="A19" s="161"/>
      <c r="B19" s="165">
        <v>3</v>
      </c>
      <c r="C19" s="391" t="s">
        <v>91</v>
      </c>
      <c r="D19" s="392"/>
      <c r="E19" s="170"/>
      <c r="F19" s="170"/>
      <c r="G19" s="170"/>
      <c r="H19" s="170"/>
      <c r="I19" s="229"/>
      <c r="J19" s="228"/>
      <c r="K19" s="226">
        <f t="shared" si="3"/>
        <v>0</v>
      </c>
      <c r="L19" s="228"/>
      <c r="M19" s="328"/>
    </row>
    <row r="20" spans="1:13" ht="13.5" customHeight="1" thickBot="1" x14ac:dyDescent="0.35">
      <c r="A20" s="161"/>
      <c r="B20" s="168">
        <v>3</v>
      </c>
      <c r="C20" s="395" t="s">
        <v>91</v>
      </c>
      <c r="D20" s="396"/>
      <c r="E20" s="171"/>
      <c r="F20" s="171"/>
      <c r="G20" s="171"/>
      <c r="H20" s="171"/>
      <c r="I20" s="234"/>
      <c r="J20" s="233"/>
      <c r="K20" s="227">
        <f t="shared" si="3"/>
        <v>0</v>
      </c>
      <c r="L20" s="233"/>
      <c r="M20" s="328"/>
    </row>
    <row r="21" spans="1:13" ht="13.5" customHeight="1" x14ac:dyDescent="0.3">
      <c r="A21" s="161"/>
      <c r="B21" s="165">
        <v>4</v>
      </c>
      <c r="C21" s="391" t="s">
        <v>92</v>
      </c>
      <c r="D21" s="392"/>
      <c r="E21" s="170"/>
      <c r="F21" s="170"/>
      <c r="G21" s="170"/>
      <c r="H21" s="170"/>
      <c r="I21" s="229"/>
      <c r="J21" s="237"/>
      <c r="K21" s="228"/>
      <c r="L21" s="235">
        <f>(E21*F21*365)+(E21*G21*52)+(E21*H21*12)</f>
        <v>0</v>
      </c>
      <c r="M21" s="328"/>
    </row>
    <row r="22" spans="1:13" ht="13.5" customHeight="1" x14ac:dyDescent="0.3">
      <c r="A22" s="161"/>
      <c r="B22" s="165">
        <v>4</v>
      </c>
      <c r="C22" s="391" t="s">
        <v>92</v>
      </c>
      <c r="D22" s="392"/>
      <c r="E22" s="170"/>
      <c r="F22" s="170"/>
      <c r="G22" s="170"/>
      <c r="H22" s="170"/>
      <c r="I22" s="229"/>
      <c r="J22" s="229"/>
      <c r="K22" s="228"/>
      <c r="L22" s="235">
        <f t="shared" ref="L22:L25" si="4">(E22*F22*365)+(E22*G22*52)+(E22*H22*12)</f>
        <v>0</v>
      </c>
      <c r="M22" s="328"/>
    </row>
    <row r="23" spans="1:13" ht="13.5" customHeight="1" x14ac:dyDescent="0.3">
      <c r="A23" s="161"/>
      <c r="B23" s="165">
        <v>4</v>
      </c>
      <c r="C23" s="393"/>
      <c r="D23" s="394"/>
      <c r="E23" s="170"/>
      <c r="F23" s="170"/>
      <c r="G23" s="170"/>
      <c r="H23" s="170"/>
      <c r="I23" s="229"/>
      <c r="J23" s="229"/>
      <c r="K23" s="228"/>
      <c r="L23" s="235">
        <f t="shared" si="4"/>
        <v>0</v>
      </c>
      <c r="M23" s="328"/>
    </row>
    <row r="24" spans="1:13" x14ac:dyDescent="0.3">
      <c r="A24" s="161"/>
      <c r="B24" s="165">
        <v>4</v>
      </c>
      <c r="C24" s="391" t="s">
        <v>91</v>
      </c>
      <c r="D24" s="392"/>
      <c r="E24" s="170"/>
      <c r="F24" s="170"/>
      <c r="G24" s="170"/>
      <c r="H24" s="170"/>
      <c r="I24" s="229"/>
      <c r="J24" s="229"/>
      <c r="K24" s="228"/>
      <c r="L24" s="235">
        <f t="shared" si="4"/>
        <v>0</v>
      </c>
      <c r="M24" s="328"/>
    </row>
    <row r="25" spans="1:13" ht="16.2" thickBot="1" x14ac:dyDescent="0.35">
      <c r="A25" s="161"/>
      <c r="B25" s="165">
        <v>4</v>
      </c>
      <c r="C25" s="395" t="s">
        <v>91</v>
      </c>
      <c r="D25" s="396"/>
      <c r="E25" s="172"/>
      <c r="F25" s="172"/>
      <c r="G25" s="172"/>
      <c r="H25" s="172"/>
      <c r="I25" s="238"/>
      <c r="J25" s="238"/>
      <c r="K25" s="231"/>
      <c r="L25" s="235">
        <f t="shared" si="4"/>
        <v>0</v>
      </c>
      <c r="M25" s="328"/>
    </row>
    <row r="26" spans="1:13" ht="16.8" thickTop="1" thickBot="1" x14ac:dyDescent="0.35">
      <c r="A26" s="161"/>
      <c r="B26" s="173"/>
      <c r="C26" s="174" t="s">
        <v>66</v>
      </c>
      <c r="D26" s="175"/>
      <c r="E26" s="176"/>
      <c r="F26" s="176"/>
      <c r="G26" s="176"/>
      <c r="H26" s="176"/>
      <c r="I26" s="279">
        <f>SUM(I5:I11)</f>
        <v>0</v>
      </c>
      <c r="J26" s="279">
        <f>SUM(J5:J25)</f>
        <v>0</v>
      </c>
      <c r="K26" s="279">
        <f>SUM(K5:K25)</f>
        <v>0</v>
      </c>
      <c r="L26" s="279">
        <f>SUM(L5:L25)</f>
        <v>0</v>
      </c>
      <c r="M26" s="278">
        <f>SUM(I26:L26)</f>
        <v>0</v>
      </c>
    </row>
    <row r="27" spans="1:13" ht="16.2" thickTop="1" x14ac:dyDescent="0.3">
      <c r="A27" s="161"/>
      <c r="C27" s="152"/>
      <c r="D27" s="152"/>
      <c r="E27" s="177"/>
      <c r="F27" s="310">
        <v>365</v>
      </c>
      <c r="G27" s="310">
        <v>52</v>
      </c>
      <c r="H27" s="310">
        <v>12</v>
      </c>
      <c r="I27" s="178"/>
      <c r="J27" s="178"/>
      <c r="K27" s="178"/>
      <c r="L27" s="178"/>
      <c r="M27" s="331"/>
    </row>
    <row r="28" spans="1:13" x14ac:dyDescent="0.3">
      <c r="A28" s="161"/>
      <c r="B28" s="153"/>
      <c r="C28" s="211" t="s">
        <v>14</v>
      </c>
      <c r="D28" s="211"/>
      <c r="E28" s="402" t="s">
        <v>33</v>
      </c>
      <c r="F28" s="402"/>
      <c r="G28" s="402"/>
      <c r="H28" s="403"/>
      <c r="I28" s="400" t="s">
        <v>79</v>
      </c>
      <c r="J28" s="400"/>
      <c r="K28" s="400"/>
      <c r="L28" s="401"/>
      <c r="M28" s="339" t="s">
        <v>88</v>
      </c>
    </row>
    <row r="29" spans="1:13" x14ac:dyDescent="0.3">
      <c r="B29" s="155"/>
      <c r="C29" s="156" t="s">
        <v>80</v>
      </c>
      <c r="D29" s="179"/>
      <c r="E29" s="404"/>
      <c r="F29" s="404"/>
      <c r="G29" s="404"/>
      <c r="H29" s="405"/>
      <c r="I29" s="180"/>
      <c r="J29" s="181" t="s">
        <v>25</v>
      </c>
      <c r="K29" s="180"/>
      <c r="L29" s="330"/>
      <c r="M29" s="340" t="s">
        <v>10</v>
      </c>
    </row>
    <row r="30" spans="1:13" ht="20.100000000000001" customHeight="1" x14ac:dyDescent="0.3">
      <c r="A30" s="161" t="s">
        <v>20</v>
      </c>
      <c r="B30" s="182" t="s">
        <v>75</v>
      </c>
      <c r="C30" s="124" t="s">
        <v>105</v>
      </c>
      <c r="D30" s="214" t="s">
        <v>24</v>
      </c>
      <c r="E30" s="163" t="s">
        <v>16</v>
      </c>
      <c r="F30" s="163" t="s">
        <v>87</v>
      </c>
      <c r="G30" s="163" t="s">
        <v>89</v>
      </c>
      <c r="H30" s="163" t="s">
        <v>90</v>
      </c>
      <c r="I30" s="303" t="s">
        <v>36</v>
      </c>
      <c r="J30" s="304" t="s">
        <v>17</v>
      </c>
      <c r="K30" s="304" t="s">
        <v>18</v>
      </c>
      <c r="L30" s="329" t="s">
        <v>19</v>
      </c>
      <c r="M30" s="341" t="s">
        <v>32</v>
      </c>
    </row>
    <row r="31" spans="1:13" ht="16.5" customHeight="1" x14ac:dyDescent="0.3">
      <c r="A31" s="161"/>
      <c r="B31" s="165">
        <v>1</v>
      </c>
      <c r="C31" s="389"/>
      <c r="D31" s="390"/>
      <c r="E31" s="183"/>
      <c r="F31" s="183"/>
      <c r="G31" s="183"/>
      <c r="H31" s="183"/>
      <c r="I31" s="239">
        <f t="shared" ref="I31:I35" si="5">(E31*F31*365)+(E31*G31*52)+(E31*H31*12)</f>
        <v>0</v>
      </c>
      <c r="J31" s="240"/>
      <c r="K31" s="241"/>
      <c r="L31" s="241"/>
      <c r="M31" s="328"/>
    </row>
    <row r="32" spans="1:13" ht="16.5" customHeight="1" x14ac:dyDescent="0.3">
      <c r="A32" s="161"/>
      <c r="B32" s="165"/>
      <c r="C32" s="380"/>
      <c r="D32" s="381"/>
      <c r="E32" s="166"/>
      <c r="F32" s="166"/>
      <c r="G32" s="166"/>
      <c r="H32" s="166"/>
      <c r="I32" s="239">
        <f t="shared" si="5"/>
        <v>0</v>
      </c>
      <c r="J32" s="242"/>
      <c r="K32" s="243"/>
      <c r="L32" s="243"/>
      <c r="M32" s="328"/>
    </row>
    <row r="33" spans="1:13" ht="16.5" customHeight="1" x14ac:dyDescent="0.3">
      <c r="A33" s="161"/>
      <c r="B33" s="165"/>
      <c r="C33" s="380"/>
      <c r="D33" s="381"/>
      <c r="E33" s="184"/>
      <c r="F33" s="166"/>
      <c r="G33" s="166"/>
      <c r="H33" s="166"/>
      <c r="I33" s="239">
        <f t="shared" si="5"/>
        <v>0</v>
      </c>
      <c r="J33" s="244"/>
      <c r="K33" s="245"/>
      <c r="L33" s="245"/>
      <c r="M33" s="328"/>
    </row>
    <row r="34" spans="1:13" ht="16.5" customHeight="1" x14ac:dyDescent="0.3">
      <c r="A34" s="161"/>
      <c r="B34" s="165"/>
      <c r="C34" s="380"/>
      <c r="D34" s="381"/>
      <c r="E34" s="184"/>
      <c r="F34" s="166"/>
      <c r="G34" s="166"/>
      <c r="H34" s="166"/>
      <c r="I34" s="239">
        <f t="shared" si="5"/>
        <v>0</v>
      </c>
      <c r="J34" s="246"/>
      <c r="K34" s="247"/>
      <c r="L34" s="248"/>
      <c r="M34" s="328"/>
    </row>
    <row r="35" spans="1:13" ht="16.5" customHeight="1" thickBot="1" x14ac:dyDescent="0.35">
      <c r="A35" s="161"/>
      <c r="B35" s="168"/>
      <c r="C35" s="388"/>
      <c r="D35" s="387"/>
      <c r="E35" s="169"/>
      <c r="F35" s="169"/>
      <c r="G35" s="169"/>
      <c r="H35" s="169"/>
      <c r="I35" s="327">
        <f t="shared" si="5"/>
        <v>0</v>
      </c>
      <c r="J35" s="249"/>
      <c r="K35" s="250"/>
      <c r="L35" s="251"/>
      <c r="M35" s="328"/>
    </row>
    <row r="36" spans="1:13" ht="16.5" customHeight="1" x14ac:dyDescent="0.3">
      <c r="A36" s="161"/>
      <c r="B36" s="165"/>
      <c r="C36" s="384"/>
      <c r="D36" s="385"/>
      <c r="E36" s="166"/>
      <c r="F36" s="166"/>
      <c r="G36" s="166"/>
      <c r="H36" s="166"/>
      <c r="I36" s="252"/>
      <c r="J36" s="235">
        <f>(E36*F36*365)+(E36*G36*52)+(E36*H36*12)</f>
        <v>0</v>
      </c>
      <c r="K36" s="253"/>
      <c r="L36" s="254"/>
      <c r="M36" s="328"/>
    </row>
    <row r="37" spans="1:13" ht="16.5" customHeight="1" x14ac:dyDescent="0.3">
      <c r="A37" s="161"/>
      <c r="B37" s="165"/>
      <c r="C37" s="382"/>
      <c r="D37" s="383"/>
      <c r="E37" s="166"/>
      <c r="F37" s="166"/>
      <c r="G37" s="166"/>
      <c r="H37" s="166"/>
      <c r="I37" s="255"/>
      <c r="J37" s="235">
        <f t="shared" ref="J37:J40" si="6">(E37*F37*365)+(E37*G37*52)+(E37*H37*12)</f>
        <v>0</v>
      </c>
      <c r="K37" s="243"/>
      <c r="L37" s="242"/>
      <c r="M37" s="328"/>
    </row>
    <row r="38" spans="1:13" ht="16.5" customHeight="1" x14ac:dyDescent="0.3">
      <c r="A38" s="161"/>
      <c r="B38" s="165"/>
      <c r="C38" s="380"/>
      <c r="D38" s="381"/>
      <c r="E38" s="184"/>
      <c r="F38" s="166"/>
      <c r="G38" s="166"/>
      <c r="H38" s="166"/>
      <c r="I38" s="256"/>
      <c r="J38" s="235">
        <f t="shared" si="6"/>
        <v>0</v>
      </c>
      <c r="K38" s="245"/>
      <c r="L38" s="244"/>
      <c r="M38" s="328"/>
    </row>
    <row r="39" spans="1:13" ht="16.5" customHeight="1" x14ac:dyDescent="0.3">
      <c r="A39" s="161"/>
      <c r="B39" s="165"/>
      <c r="C39" s="380"/>
      <c r="D39" s="381"/>
      <c r="E39" s="184"/>
      <c r="F39" s="166"/>
      <c r="G39" s="166"/>
      <c r="H39" s="166"/>
      <c r="I39" s="257"/>
      <c r="J39" s="235">
        <f t="shared" si="6"/>
        <v>0</v>
      </c>
      <c r="K39" s="247"/>
      <c r="L39" s="246"/>
      <c r="M39" s="328"/>
    </row>
    <row r="40" spans="1:13" ht="16.5" customHeight="1" thickBot="1" x14ac:dyDescent="0.35">
      <c r="A40" s="161"/>
      <c r="B40" s="168"/>
      <c r="C40" s="386"/>
      <c r="D40" s="387"/>
      <c r="E40" s="169"/>
      <c r="F40" s="169"/>
      <c r="G40" s="169"/>
      <c r="H40" s="169"/>
      <c r="I40" s="258"/>
      <c r="J40" s="227">
        <f t="shared" si="6"/>
        <v>0</v>
      </c>
      <c r="K40" s="249"/>
      <c r="L40" s="249"/>
      <c r="M40" s="328"/>
    </row>
    <row r="41" spans="1:13" ht="16.5" customHeight="1" x14ac:dyDescent="0.3">
      <c r="A41" s="161"/>
      <c r="B41" s="165"/>
      <c r="C41" s="384"/>
      <c r="D41" s="385"/>
      <c r="E41" s="166"/>
      <c r="F41" s="166"/>
      <c r="G41" s="166"/>
      <c r="H41" s="185"/>
      <c r="I41" s="259"/>
      <c r="J41" s="260"/>
      <c r="K41" s="226">
        <f>(E41*F41*365)+(E41*G41*52)+(E41*H41*12)</f>
        <v>0</v>
      </c>
      <c r="L41" s="254"/>
      <c r="M41" s="328"/>
    </row>
    <row r="42" spans="1:13" ht="16.5" customHeight="1" x14ac:dyDescent="0.3">
      <c r="A42" s="161"/>
      <c r="B42" s="165"/>
      <c r="C42" s="382"/>
      <c r="D42" s="383"/>
      <c r="E42" s="166"/>
      <c r="F42" s="166"/>
      <c r="G42" s="166"/>
      <c r="H42" s="185"/>
      <c r="I42" s="261"/>
      <c r="J42" s="262"/>
      <c r="K42" s="226">
        <f t="shared" ref="K42:K45" si="7">(E42*F42*365)+(E42*G42*52)+(E42*H42*12)</f>
        <v>0</v>
      </c>
      <c r="L42" s="263"/>
      <c r="M42" s="328"/>
    </row>
    <row r="43" spans="1:13" ht="16.5" customHeight="1" x14ac:dyDescent="0.3">
      <c r="A43" s="161"/>
      <c r="B43" s="165"/>
      <c r="C43" s="380"/>
      <c r="D43" s="381"/>
      <c r="E43" s="184"/>
      <c r="F43" s="166"/>
      <c r="G43" s="166"/>
      <c r="H43" s="185"/>
      <c r="I43" s="264"/>
      <c r="J43" s="265"/>
      <c r="K43" s="226">
        <f t="shared" si="7"/>
        <v>0</v>
      </c>
      <c r="L43" s="266"/>
      <c r="M43" s="328"/>
    </row>
    <row r="44" spans="1:13" ht="16.5" customHeight="1" x14ac:dyDescent="0.3">
      <c r="A44" s="161"/>
      <c r="B44" s="165"/>
      <c r="C44" s="380"/>
      <c r="D44" s="381"/>
      <c r="E44" s="184"/>
      <c r="F44" s="166"/>
      <c r="G44" s="166"/>
      <c r="H44" s="185"/>
      <c r="I44" s="267"/>
      <c r="J44" s="230"/>
      <c r="K44" s="226">
        <f t="shared" si="7"/>
        <v>0</v>
      </c>
      <c r="L44" s="268"/>
      <c r="M44" s="328"/>
    </row>
    <row r="45" spans="1:13" ht="16.5" customHeight="1" thickBot="1" x14ac:dyDescent="0.35">
      <c r="A45" s="161"/>
      <c r="B45" s="168"/>
      <c r="C45" s="186"/>
      <c r="D45" s="187"/>
      <c r="E45" s="169"/>
      <c r="F45" s="169"/>
      <c r="G45" s="169"/>
      <c r="H45" s="188"/>
      <c r="I45" s="269"/>
      <c r="J45" s="270"/>
      <c r="K45" s="227">
        <f t="shared" si="7"/>
        <v>0</v>
      </c>
      <c r="L45" s="271"/>
      <c r="M45" s="328"/>
    </row>
    <row r="46" spans="1:13" ht="16.5" customHeight="1" x14ac:dyDescent="0.3">
      <c r="A46" s="161"/>
      <c r="B46" s="165"/>
      <c r="C46" s="384"/>
      <c r="D46" s="385"/>
      <c r="E46" s="166"/>
      <c r="F46" s="166"/>
      <c r="G46" s="166"/>
      <c r="H46" s="185"/>
      <c r="I46" s="259"/>
      <c r="J46" s="272"/>
      <c r="K46" s="272"/>
      <c r="L46" s="235">
        <f>(E46*F46*365)+(E46*G46*52)+(E46*H46*12)</f>
        <v>0</v>
      </c>
      <c r="M46" s="328"/>
    </row>
    <row r="47" spans="1:13" x14ac:dyDescent="0.3">
      <c r="A47" s="161"/>
      <c r="B47" s="189"/>
      <c r="C47" s="382"/>
      <c r="D47" s="383"/>
      <c r="E47" s="166"/>
      <c r="F47" s="167"/>
      <c r="G47" s="166"/>
      <c r="H47" s="185"/>
      <c r="I47" s="261"/>
      <c r="J47" s="263"/>
      <c r="K47" s="263"/>
      <c r="L47" s="235">
        <f t="shared" ref="L47:L50" si="8">(E47*F47*365)+(E47*G47*52)+(E47*H47*12)</f>
        <v>0</v>
      </c>
      <c r="M47" s="328"/>
    </row>
    <row r="48" spans="1:13" x14ac:dyDescent="0.3">
      <c r="A48" s="190"/>
      <c r="B48" s="191"/>
      <c r="C48" s="380"/>
      <c r="D48" s="381"/>
      <c r="E48" s="184"/>
      <c r="F48" s="167"/>
      <c r="G48" s="166"/>
      <c r="H48" s="185"/>
      <c r="I48" s="264"/>
      <c r="J48" s="266"/>
      <c r="K48" s="266"/>
      <c r="L48" s="235">
        <f t="shared" si="8"/>
        <v>0</v>
      </c>
      <c r="M48" s="328"/>
    </row>
    <row r="49" spans="1:13" x14ac:dyDescent="0.3">
      <c r="A49" s="161"/>
      <c r="B49" s="191"/>
      <c r="C49" s="380"/>
      <c r="D49" s="381"/>
      <c r="E49" s="184"/>
      <c r="F49" s="167"/>
      <c r="G49" s="166"/>
      <c r="H49" s="185"/>
      <c r="I49" s="267"/>
      <c r="J49" s="268"/>
      <c r="K49" s="268"/>
      <c r="L49" s="235">
        <f t="shared" si="8"/>
        <v>0</v>
      </c>
      <c r="M49" s="328"/>
    </row>
    <row r="50" spans="1:13" ht="16.2" thickBot="1" x14ac:dyDescent="0.35">
      <c r="A50" s="190"/>
      <c r="B50" s="165">
        <v>4</v>
      </c>
      <c r="C50" s="378"/>
      <c r="D50" s="379"/>
      <c r="E50" s="192"/>
      <c r="F50" s="192"/>
      <c r="G50" s="192"/>
      <c r="H50" s="193"/>
      <c r="I50" s="273"/>
      <c r="J50" s="274"/>
      <c r="K50" s="274"/>
      <c r="L50" s="235">
        <f t="shared" si="8"/>
        <v>0</v>
      </c>
      <c r="M50" s="328"/>
    </row>
    <row r="51" spans="1:13" ht="16.5" customHeight="1" thickTop="1" thickBot="1" x14ac:dyDescent="0.35">
      <c r="A51" s="161"/>
      <c r="B51" s="194"/>
      <c r="C51" s="174" t="s">
        <v>29</v>
      </c>
      <c r="D51" s="195"/>
      <c r="E51" s="176"/>
      <c r="F51" s="176"/>
      <c r="G51" s="176"/>
      <c r="H51" s="196"/>
      <c r="I51" s="275">
        <f>SUM(I31:I50)</f>
        <v>0</v>
      </c>
      <c r="J51" s="276">
        <f>SUM(J36:J40)</f>
        <v>0</v>
      </c>
      <c r="K51" s="276">
        <f>SUM(K41:K45)</f>
        <v>0</v>
      </c>
      <c r="L51" s="277">
        <f>SUM(L46:L50)</f>
        <v>0</v>
      </c>
      <c r="M51" s="278">
        <f>SUM(I51:L51)</f>
        <v>0</v>
      </c>
    </row>
    <row r="52" spans="1:13" ht="16.5" customHeight="1" x14ac:dyDescent="0.3">
      <c r="A52" s="161"/>
      <c r="B52" s="197"/>
      <c r="C52" s="152"/>
      <c r="D52" s="152"/>
      <c r="E52" s="198"/>
      <c r="F52" s="198"/>
      <c r="G52" s="198"/>
      <c r="H52" s="199"/>
      <c r="I52" s="200"/>
      <c r="J52" s="399" t="s">
        <v>79</v>
      </c>
      <c r="K52" s="399"/>
      <c r="L52" s="399"/>
      <c r="M52" s="399"/>
    </row>
    <row r="53" spans="1:13" ht="16.5" customHeight="1" thickBot="1" x14ac:dyDescent="0.35">
      <c r="A53" s="161"/>
      <c r="B53" s="197"/>
      <c r="C53" s="152"/>
      <c r="D53" s="152"/>
      <c r="E53" s="198"/>
      <c r="F53" s="198"/>
      <c r="G53" s="370"/>
      <c r="H53" s="371"/>
      <c r="I53" s="323" t="s">
        <v>36</v>
      </c>
      <c r="J53" s="209" t="s">
        <v>17</v>
      </c>
      <c r="K53" s="208" t="s">
        <v>18</v>
      </c>
      <c r="L53" s="208" t="s">
        <v>19</v>
      </c>
      <c r="M53" s="335" t="s">
        <v>10</v>
      </c>
    </row>
    <row r="54" spans="1:13" x14ac:dyDescent="0.3">
      <c r="A54" s="372" t="s">
        <v>21</v>
      </c>
      <c r="B54" s="85" t="s">
        <v>115</v>
      </c>
      <c r="C54" s="87"/>
      <c r="D54" s="87"/>
      <c r="E54" s="87"/>
      <c r="F54" s="88"/>
      <c r="G54" s="368"/>
      <c r="H54" s="369"/>
      <c r="I54" s="326"/>
      <c r="J54" s="326"/>
      <c r="K54" s="326"/>
      <c r="L54" s="326"/>
      <c r="M54" s="326">
        <f>SUM(I54:L54)</f>
        <v>0</v>
      </c>
    </row>
    <row r="55" spans="1:13" ht="16.2" thickBot="1" x14ac:dyDescent="0.35">
      <c r="A55" s="161" t="s">
        <v>30</v>
      </c>
      <c r="B55" s="201"/>
      <c r="C55" s="202" t="s">
        <v>22</v>
      </c>
      <c r="D55" s="203"/>
      <c r="E55" s="204"/>
      <c r="F55" s="204"/>
      <c r="G55" s="204"/>
      <c r="H55" s="205"/>
      <c r="I55" s="324">
        <f>SUM(I26+I51+I54)</f>
        <v>0</v>
      </c>
      <c r="J55" s="324">
        <f>SUM(J26+J51+J54)</f>
        <v>0</v>
      </c>
      <c r="K55" s="324">
        <f>SUM(K26+K51+K54)</f>
        <v>0</v>
      </c>
      <c r="L55" s="324">
        <f>SUM(L26+L51+L54)</f>
        <v>0</v>
      </c>
      <c r="M55" s="324">
        <f>SUM(I55:L55)</f>
        <v>0</v>
      </c>
    </row>
    <row r="56" spans="1:13" ht="16.8" thickTop="1" thickBot="1" x14ac:dyDescent="0.35">
      <c r="H56" s="206"/>
      <c r="L56" s="348"/>
      <c r="M56" s="349">
        <f>SUM(M54:M55)</f>
        <v>0</v>
      </c>
    </row>
    <row r="57" spans="1:13" ht="16.2" thickTop="1" x14ac:dyDescent="0.3">
      <c r="H57" s="206"/>
      <c r="I57" s="207" t="s">
        <v>35</v>
      </c>
      <c r="J57" s="399" t="s">
        <v>79</v>
      </c>
      <c r="K57" s="399"/>
      <c r="L57" s="399"/>
      <c r="M57" s="399"/>
    </row>
    <row r="58" spans="1:13" x14ac:dyDescent="0.3">
      <c r="H58" s="206"/>
      <c r="I58" s="208" t="s">
        <v>36</v>
      </c>
      <c r="J58" s="208" t="s">
        <v>17</v>
      </c>
      <c r="K58" s="208" t="s">
        <v>18</v>
      </c>
      <c r="L58" s="209" t="s">
        <v>19</v>
      </c>
    </row>
    <row r="59" spans="1:13" x14ac:dyDescent="0.3">
      <c r="H59" s="206"/>
      <c r="I59" s="280">
        <f>I55/324</f>
        <v>0</v>
      </c>
      <c r="J59" s="280">
        <f t="shared" ref="J59:L59" si="9">J55/324</f>
        <v>0</v>
      </c>
      <c r="K59" s="280">
        <f t="shared" si="9"/>
        <v>0</v>
      </c>
      <c r="L59" s="280">
        <f t="shared" si="9"/>
        <v>0</v>
      </c>
    </row>
    <row r="60" spans="1:13" x14ac:dyDescent="0.3">
      <c r="J60" s="210"/>
    </row>
  </sheetData>
  <sheetProtection password="EA25" sheet="1" objects="1" scenarios="1" selectLockedCells="1"/>
  <mergeCells count="45">
    <mergeCell ref="I1:L1"/>
    <mergeCell ref="I28:L28"/>
    <mergeCell ref="J57:M57"/>
    <mergeCell ref="J52:M52"/>
    <mergeCell ref="E2:H3"/>
    <mergeCell ref="E28:H29"/>
    <mergeCell ref="C6:D6"/>
    <mergeCell ref="C7:D7"/>
    <mergeCell ref="C8:D8"/>
    <mergeCell ref="C9:D9"/>
    <mergeCell ref="C20:D20"/>
    <mergeCell ref="C10:D10"/>
    <mergeCell ref="C11:D11"/>
    <mergeCell ref="C12:D12"/>
    <mergeCell ref="C13:D13"/>
    <mergeCell ref="C14:D14"/>
    <mergeCell ref="C15:D15"/>
    <mergeCell ref="C16:D16"/>
    <mergeCell ref="C17:D17"/>
    <mergeCell ref="C18:D18"/>
    <mergeCell ref="C19:D19"/>
    <mergeCell ref="C31:D31"/>
    <mergeCell ref="C32:D32"/>
    <mergeCell ref="C33:D33"/>
    <mergeCell ref="C34:D34"/>
    <mergeCell ref="C21:D21"/>
    <mergeCell ref="C22:D22"/>
    <mergeCell ref="C23:D23"/>
    <mergeCell ref="C24:D24"/>
    <mergeCell ref="C25:D25"/>
    <mergeCell ref="C35:D35"/>
    <mergeCell ref="C36:D36"/>
    <mergeCell ref="C37:D37"/>
    <mergeCell ref="C38:D38"/>
    <mergeCell ref="C39:D39"/>
    <mergeCell ref="C40:D40"/>
    <mergeCell ref="C44:D44"/>
    <mergeCell ref="C43:D43"/>
    <mergeCell ref="C42:D42"/>
    <mergeCell ref="C41:D41"/>
    <mergeCell ref="C50:D50"/>
    <mergeCell ref="C49:D49"/>
    <mergeCell ref="C48:D48"/>
    <mergeCell ref="C47:D47"/>
    <mergeCell ref="C46:D46"/>
  </mergeCells>
  <dataValidations count="1">
    <dataValidation type="list" allowBlank="1" showInputMessage="1" showErrorMessage="1" sqref="I5:L5">
      <formula1>$O$5:$O$6</formula1>
    </dataValidation>
  </dataValidations>
  <pageMargins left="0.7" right="0.7" top="0.75" bottom="0.75" header="0.3" footer="0.3"/>
  <pageSetup scale="53" orientation="landscape" useFirstPageNumber="1" r:id="rId1"/>
  <rowBreaks count="3" manualBreakCount="3">
    <brk id="61" max="12" man="1"/>
    <brk id="1039716" max="12" man="1"/>
    <brk id="1045846" max="12" man="1"/>
  </rowBreaks>
  <colBreaks count="1" manualBreakCount="1">
    <brk id="13" max="5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zoomScaleSheetLayoutView="100" workbookViewId="0">
      <selection activeCell="C23" sqref="C23:H23"/>
    </sheetView>
  </sheetViews>
  <sheetFormatPr defaultRowHeight="14.4" x14ac:dyDescent="0.3"/>
  <cols>
    <col min="1" max="1" width="6.88671875" style="36" customWidth="1"/>
    <col min="2" max="2" width="4.6640625" style="46" customWidth="1"/>
    <col min="3" max="3" width="33.44140625" style="36" customWidth="1"/>
    <col min="4" max="4" width="29.33203125" style="36" customWidth="1"/>
    <col min="5" max="5" width="12.5546875" style="36" customWidth="1"/>
    <col min="6" max="6" width="15.6640625" style="36" customWidth="1"/>
    <col min="7" max="7" width="13.6640625" style="36" customWidth="1"/>
    <col min="8" max="8" width="14.6640625" style="36" customWidth="1"/>
    <col min="9" max="9" width="16.109375" style="36" customWidth="1"/>
    <col min="10" max="10" width="10" style="36" hidden="1" customWidth="1"/>
    <col min="11" max="252" width="9.109375" style="38"/>
    <col min="253" max="253" width="4.33203125" style="38" customWidth="1"/>
    <col min="254" max="254" width="4.6640625" style="38" customWidth="1"/>
    <col min="255" max="255" width="30.33203125" style="38" customWidth="1"/>
    <col min="256" max="256" width="9.6640625" style="38" customWidth="1"/>
    <col min="257" max="258" width="12.44140625" style="38" customWidth="1"/>
    <col min="259" max="261" width="13.5546875" style="38" customWidth="1"/>
    <col min="262" max="262" width="15.5546875" style="38" customWidth="1"/>
    <col min="263" max="263" width="15.109375" style="38" customWidth="1"/>
    <col min="264" max="264" width="1.44140625" style="38" customWidth="1"/>
    <col min="265" max="508" width="9.109375" style="38"/>
    <col min="509" max="509" width="4.33203125" style="38" customWidth="1"/>
    <col min="510" max="510" width="4.6640625" style="38" customWidth="1"/>
    <col min="511" max="511" width="30.33203125" style="38" customWidth="1"/>
    <col min="512" max="512" width="9.6640625" style="38" customWidth="1"/>
    <col min="513" max="514" width="12.44140625" style="38" customWidth="1"/>
    <col min="515" max="517" width="13.5546875" style="38" customWidth="1"/>
    <col min="518" max="518" width="15.5546875" style="38" customWidth="1"/>
    <col min="519" max="519" width="15.109375" style="38" customWidth="1"/>
    <col min="520" max="520" width="1.44140625" style="38" customWidth="1"/>
    <col min="521" max="764" width="9.109375" style="38"/>
    <col min="765" max="765" width="4.33203125" style="38" customWidth="1"/>
    <col min="766" max="766" width="4.6640625" style="38" customWidth="1"/>
    <col min="767" max="767" width="30.33203125" style="38" customWidth="1"/>
    <col min="768" max="768" width="9.6640625" style="38" customWidth="1"/>
    <col min="769" max="770" width="12.44140625" style="38" customWidth="1"/>
    <col min="771" max="773" width="13.5546875" style="38" customWidth="1"/>
    <col min="774" max="774" width="15.5546875" style="38" customWidth="1"/>
    <col min="775" max="775" width="15.109375" style="38" customWidth="1"/>
    <col min="776" max="776" width="1.44140625" style="38" customWidth="1"/>
    <col min="777" max="1020" width="9.109375" style="38"/>
    <col min="1021" max="1021" width="4.33203125" style="38" customWidth="1"/>
    <col min="1022" max="1022" width="4.6640625" style="38" customWidth="1"/>
    <col min="1023" max="1023" width="30.33203125" style="38" customWidth="1"/>
    <col min="1024" max="1024" width="9.6640625" style="38" customWidth="1"/>
    <col min="1025" max="1026" width="12.44140625" style="38" customWidth="1"/>
    <col min="1027" max="1029" width="13.5546875" style="38" customWidth="1"/>
    <col min="1030" max="1030" width="15.5546875" style="38" customWidth="1"/>
    <col min="1031" max="1031" width="15.109375" style="38" customWidth="1"/>
    <col min="1032" max="1032" width="1.44140625" style="38" customWidth="1"/>
    <col min="1033" max="1276" width="9.109375" style="38"/>
    <col min="1277" max="1277" width="4.33203125" style="38" customWidth="1"/>
    <col min="1278" max="1278" width="4.6640625" style="38" customWidth="1"/>
    <col min="1279" max="1279" width="30.33203125" style="38" customWidth="1"/>
    <col min="1280" max="1280" width="9.6640625" style="38" customWidth="1"/>
    <col min="1281" max="1282" width="12.44140625" style="38" customWidth="1"/>
    <col min="1283" max="1285" width="13.5546875" style="38" customWidth="1"/>
    <col min="1286" max="1286" width="15.5546875" style="38" customWidth="1"/>
    <col min="1287" max="1287" width="15.109375" style="38" customWidth="1"/>
    <col min="1288" max="1288" width="1.44140625" style="38" customWidth="1"/>
    <col min="1289" max="1532" width="9.109375" style="38"/>
    <col min="1533" max="1533" width="4.33203125" style="38" customWidth="1"/>
    <col min="1534" max="1534" width="4.6640625" style="38" customWidth="1"/>
    <col min="1535" max="1535" width="30.33203125" style="38" customWidth="1"/>
    <col min="1536" max="1536" width="9.6640625" style="38" customWidth="1"/>
    <col min="1537" max="1538" width="12.44140625" style="38" customWidth="1"/>
    <col min="1539" max="1541" width="13.5546875" style="38" customWidth="1"/>
    <col min="1542" max="1542" width="15.5546875" style="38" customWidth="1"/>
    <col min="1543" max="1543" width="15.109375" style="38" customWidth="1"/>
    <col min="1544" max="1544" width="1.44140625" style="38" customWidth="1"/>
    <col min="1545" max="1788" width="9.109375" style="38"/>
    <col min="1789" max="1789" width="4.33203125" style="38" customWidth="1"/>
    <col min="1790" max="1790" width="4.6640625" style="38" customWidth="1"/>
    <col min="1791" max="1791" width="30.33203125" style="38" customWidth="1"/>
    <col min="1792" max="1792" width="9.6640625" style="38" customWidth="1"/>
    <col min="1793" max="1794" width="12.44140625" style="38" customWidth="1"/>
    <col min="1795" max="1797" width="13.5546875" style="38" customWidth="1"/>
    <col min="1798" max="1798" width="15.5546875" style="38" customWidth="1"/>
    <col min="1799" max="1799" width="15.109375" style="38" customWidth="1"/>
    <col min="1800" max="1800" width="1.44140625" style="38" customWidth="1"/>
    <col min="1801" max="2044" width="9.109375" style="38"/>
    <col min="2045" max="2045" width="4.33203125" style="38" customWidth="1"/>
    <col min="2046" max="2046" width="4.6640625" style="38" customWidth="1"/>
    <col min="2047" max="2047" width="30.33203125" style="38" customWidth="1"/>
    <col min="2048" max="2048" width="9.6640625" style="38" customWidth="1"/>
    <col min="2049" max="2050" width="12.44140625" style="38" customWidth="1"/>
    <col min="2051" max="2053" width="13.5546875" style="38" customWidth="1"/>
    <col min="2054" max="2054" width="15.5546875" style="38" customWidth="1"/>
    <col min="2055" max="2055" width="15.109375" style="38" customWidth="1"/>
    <col min="2056" max="2056" width="1.44140625" style="38" customWidth="1"/>
    <col min="2057" max="2300" width="9.109375" style="38"/>
    <col min="2301" max="2301" width="4.33203125" style="38" customWidth="1"/>
    <col min="2302" max="2302" width="4.6640625" style="38" customWidth="1"/>
    <col min="2303" max="2303" width="30.33203125" style="38" customWidth="1"/>
    <col min="2304" max="2304" width="9.6640625" style="38" customWidth="1"/>
    <col min="2305" max="2306" width="12.44140625" style="38" customWidth="1"/>
    <col min="2307" max="2309" width="13.5546875" style="38" customWidth="1"/>
    <col min="2310" max="2310" width="15.5546875" style="38" customWidth="1"/>
    <col min="2311" max="2311" width="15.109375" style="38" customWidth="1"/>
    <col min="2312" max="2312" width="1.44140625" style="38" customWidth="1"/>
    <col min="2313" max="2556" width="9.109375" style="38"/>
    <col min="2557" max="2557" width="4.33203125" style="38" customWidth="1"/>
    <col min="2558" max="2558" width="4.6640625" style="38" customWidth="1"/>
    <col min="2559" max="2559" width="30.33203125" style="38" customWidth="1"/>
    <col min="2560" max="2560" width="9.6640625" style="38" customWidth="1"/>
    <col min="2561" max="2562" width="12.44140625" style="38" customWidth="1"/>
    <col min="2563" max="2565" width="13.5546875" style="38" customWidth="1"/>
    <col min="2566" max="2566" width="15.5546875" style="38" customWidth="1"/>
    <col min="2567" max="2567" width="15.109375" style="38" customWidth="1"/>
    <col min="2568" max="2568" width="1.44140625" style="38" customWidth="1"/>
    <col min="2569" max="2812" width="9.109375" style="38"/>
    <col min="2813" max="2813" width="4.33203125" style="38" customWidth="1"/>
    <col min="2814" max="2814" width="4.6640625" style="38" customWidth="1"/>
    <col min="2815" max="2815" width="30.33203125" style="38" customWidth="1"/>
    <col min="2816" max="2816" width="9.6640625" style="38" customWidth="1"/>
    <col min="2817" max="2818" width="12.44140625" style="38" customWidth="1"/>
    <col min="2819" max="2821" width="13.5546875" style="38" customWidth="1"/>
    <col min="2822" max="2822" width="15.5546875" style="38" customWidth="1"/>
    <col min="2823" max="2823" width="15.109375" style="38" customWidth="1"/>
    <col min="2824" max="2824" width="1.44140625" style="38" customWidth="1"/>
    <col min="2825" max="3068" width="9.109375" style="38"/>
    <col min="3069" max="3069" width="4.33203125" style="38" customWidth="1"/>
    <col min="3070" max="3070" width="4.6640625" style="38" customWidth="1"/>
    <col min="3071" max="3071" width="30.33203125" style="38" customWidth="1"/>
    <col min="3072" max="3072" width="9.6640625" style="38" customWidth="1"/>
    <col min="3073" max="3074" width="12.44140625" style="38" customWidth="1"/>
    <col min="3075" max="3077" width="13.5546875" style="38" customWidth="1"/>
    <col min="3078" max="3078" width="15.5546875" style="38" customWidth="1"/>
    <col min="3079" max="3079" width="15.109375" style="38" customWidth="1"/>
    <col min="3080" max="3080" width="1.44140625" style="38" customWidth="1"/>
    <col min="3081" max="3324" width="9.109375" style="38"/>
    <col min="3325" max="3325" width="4.33203125" style="38" customWidth="1"/>
    <col min="3326" max="3326" width="4.6640625" style="38" customWidth="1"/>
    <col min="3327" max="3327" width="30.33203125" style="38" customWidth="1"/>
    <col min="3328" max="3328" width="9.6640625" style="38" customWidth="1"/>
    <col min="3329" max="3330" width="12.44140625" style="38" customWidth="1"/>
    <col min="3331" max="3333" width="13.5546875" style="38" customWidth="1"/>
    <col min="3334" max="3334" width="15.5546875" style="38" customWidth="1"/>
    <col min="3335" max="3335" width="15.109375" style="38" customWidth="1"/>
    <col min="3336" max="3336" width="1.44140625" style="38" customWidth="1"/>
    <col min="3337" max="3580" width="9.109375" style="38"/>
    <col min="3581" max="3581" width="4.33203125" style="38" customWidth="1"/>
    <col min="3582" max="3582" width="4.6640625" style="38" customWidth="1"/>
    <col min="3583" max="3583" width="30.33203125" style="38" customWidth="1"/>
    <col min="3584" max="3584" width="9.6640625" style="38" customWidth="1"/>
    <col min="3585" max="3586" width="12.44140625" style="38" customWidth="1"/>
    <col min="3587" max="3589" width="13.5546875" style="38" customWidth="1"/>
    <col min="3590" max="3590" width="15.5546875" style="38" customWidth="1"/>
    <col min="3591" max="3591" width="15.109375" style="38" customWidth="1"/>
    <col min="3592" max="3592" width="1.44140625" style="38" customWidth="1"/>
    <col min="3593" max="3836" width="9.109375" style="38"/>
    <col min="3837" max="3837" width="4.33203125" style="38" customWidth="1"/>
    <col min="3838" max="3838" width="4.6640625" style="38" customWidth="1"/>
    <col min="3839" max="3839" width="30.33203125" style="38" customWidth="1"/>
    <col min="3840" max="3840" width="9.6640625" style="38" customWidth="1"/>
    <col min="3841" max="3842" width="12.44140625" style="38" customWidth="1"/>
    <col min="3843" max="3845" width="13.5546875" style="38" customWidth="1"/>
    <col min="3846" max="3846" width="15.5546875" style="38" customWidth="1"/>
    <col min="3847" max="3847" width="15.109375" style="38" customWidth="1"/>
    <col min="3848" max="3848" width="1.44140625" style="38" customWidth="1"/>
    <col min="3849" max="4092" width="9.109375" style="38"/>
    <col min="4093" max="4093" width="4.33203125" style="38" customWidth="1"/>
    <col min="4094" max="4094" width="4.6640625" style="38" customWidth="1"/>
    <col min="4095" max="4095" width="30.33203125" style="38" customWidth="1"/>
    <col min="4096" max="4096" width="9.6640625" style="38" customWidth="1"/>
    <col min="4097" max="4098" width="12.44140625" style="38" customWidth="1"/>
    <col min="4099" max="4101" width="13.5546875" style="38" customWidth="1"/>
    <col min="4102" max="4102" width="15.5546875" style="38" customWidth="1"/>
    <col min="4103" max="4103" width="15.109375" style="38" customWidth="1"/>
    <col min="4104" max="4104" width="1.44140625" style="38" customWidth="1"/>
    <col min="4105" max="4348" width="9.109375" style="38"/>
    <col min="4349" max="4349" width="4.33203125" style="38" customWidth="1"/>
    <col min="4350" max="4350" width="4.6640625" style="38" customWidth="1"/>
    <col min="4351" max="4351" width="30.33203125" style="38" customWidth="1"/>
    <col min="4352" max="4352" width="9.6640625" style="38" customWidth="1"/>
    <col min="4353" max="4354" width="12.44140625" style="38" customWidth="1"/>
    <col min="4355" max="4357" width="13.5546875" style="38" customWidth="1"/>
    <col min="4358" max="4358" width="15.5546875" style="38" customWidth="1"/>
    <col min="4359" max="4359" width="15.109375" style="38" customWidth="1"/>
    <col min="4360" max="4360" width="1.44140625" style="38" customWidth="1"/>
    <col min="4361" max="4604" width="9.109375" style="38"/>
    <col min="4605" max="4605" width="4.33203125" style="38" customWidth="1"/>
    <col min="4606" max="4606" width="4.6640625" style="38" customWidth="1"/>
    <col min="4607" max="4607" width="30.33203125" style="38" customWidth="1"/>
    <col min="4608" max="4608" width="9.6640625" style="38" customWidth="1"/>
    <col min="4609" max="4610" width="12.44140625" style="38" customWidth="1"/>
    <col min="4611" max="4613" width="13.5546875" style="38" customWidth="1"/>
    <col min="4614" max="4614" width="15.5546875" style="38" customWidth="1"/>
    <col min="4615" max="4615" width="15.109375" style="38" customWidth="1"/>
    <col min="4616" max="4616" width="1.44140625" style="38" customWidth="1"/>
    <col min="4617" max="4860" width="9.109375" style="38"/>
    <col min="4861" max="4861" width="4.33203125" style="38" customWidth="1"/>
    <col min="4862" max="4862" width="4.6640625" style="38" customWidth="1"/>
    <col min="4863" max="4863" width="30.33203125" style="38" customWidth="1"/>
    <col min="4864" max="4864" width="9.6640625" style="38" customWidth="1"/>
    <col min="4865" max="4866" width="12.44140625" style="38" customWidth="1"/>
    <col min="4867" max="4869" width="13.5546875" style="38" customWidth="1"/>
    <col min="4870" max="4870" width="15.5546875" style="38" customWidth="1"/>
    <col min="4871" max="4871" width="15.109375" style="38" customWidth="1"/>
    <col min="4872" max="4872" width="1.44140625" style="38" customWidth="1"/>
    <col min="4873" max="5116" width="9.109375" style="38"/>
    <col min="5117" max="5117" width="4.33203125" style="38" customWidth="1"/>
    <col min="5118" max="5118" width="4.6640625" style="38" customWidth="1"/>
    <col min="5119" max="5119" width="30.33203125" style="38" customWidth="1"/>
    <col min="5120" max="5120" width="9.6640625" style="38" customWidth="1"/>
    <col min="5121" max="5122" width="12.44140625" style="38" customWidth="1"/>
    <col min="5123" max="5125" width="13.5546875" style="38" customWidth="1"/>
    <col min="5126" max="5126" width="15.5546875" style="38" customWidth="1"/>
    <col min="5127" max="5127" width="15.109375" style="38" customWidth="1"/>
    <col min="5128" max="5128" width="1.44140625" style="38" customWidth="1"/>
    <col min="5129" max="5372" width="9.109375" style="38"/>
    <col min="5373" max="5373" width="4.33203125" style="38" customWidth="1"/>
    <col min="5374" max="5374" width="4.6640625" style="38" customWidth="1"/>
    <col min="5375" max="5375" width="30.33203125" style="38" customWidth="1"/>
    <col min="5376" max="5376" width="9.6640625" style="38" customWidth="1"/>
    <col min="5377" max="5378" width="12.44140625" style="38" customWidth="1"/>
    <col min="5379" max="5381" width="13.5546875" style="38" customWidth="1"/>
    <col min="5382" max="5382" width="15.5546875" style="38" customWidth="1"/>
    <col min="5383" max="5383" width="15.109375" style="38" customWidth="1"/>
    <col min="5384" max="5384" width="1.44140625" style="38" customWidth="1"/>
    <col min="5385" max="5628" width="9.109375" style="38"/>
    <col min="5629" max="5629" width="4.33203125" style="38" customWidth="1"/>
    <col min="5630" max="5630" width="4.6640625" style="38" customWidth="1"/>
    <col min="5631" max="5631" width="30.33203125" style="38" customWidth="1"/>
    <col min="5632" max="5632" width="9.6640625" style="38" customWidth="1"/>
    <col min="5633" max="5634" width="12.44140625" style="38" customWidth="1"/>
    <col min="5635" max="5637" width="13.5546875" style="38" customWidth="1"/>
    <col min="5638" max="5638" width="15.5546875" style="38" customWidth="1"/>
    <col min="5639" max="5639" width="15.109375" style="38" customWidth="1"/>
    <col min="5640" max="5640" width="1.44140625" style="38" customWidth="1"/>
    <col min="5641" max="5884" width="9.109375" style="38"/>
    <col min="5885" max="5885" width="4.33203125" style="38" customWidth="1"/>
    <col min="5886" max="5886" width="4.6640625" style="38" customWidth="1"/>
    <col min="5887" max="5887" width="30.33203125" style="38" customWidth="1"/>
    <col min="5888" max="5888" width="9.6640625" style="38" customWidth="1"/>
    <col min="5889" max="5890" width="12.44140625" style="38" customWidth="1"/>
    <col min="5891" max="5893" width="13.5546875" style="38" customWidth="1"/>
    <col min="5894" max="5894" width="15.5546875" style="38" customWidth="1"/>
    <col min="5895" max="5895" width="15.109375" style="38" customWidth="1"/>
    <col min="5896" max="5896" width="1.44140625" style="38" customWidth="1"/>
    <col min="5897" max="6140" width="9.109375" style="38"/>
    <col min="6141" max="6141" width="4.33203125" style="38" customWidth="1"/>
    <col min="6142" max="6142" width="4.6640625" style="38" customWidth="1"/>
    <col min="6143" max="6143" width="30.33203125" style="38" customWidth="1"/>
    <col min="6144" max="6144" width="9.6640625" style="38" customWidth="1"/>
    <col min="6145" max="6146" width="12.44140625" style="38" customWidth="1"/>
    <col min="6147" max="6149" width="13.5546875" style="38" customWidth="1"/>
    <col min="6150" max="6150" width="15.5546875" style="38" customWidth="1"/>
    <col min="6151" max="6151" width="15.109375" style="38" customWidth="1"/>
    <col min="6152" max="6152" width="1.44140625" style="38" customWidth="1"/>
    <col min="6153" max="6396" width="9.109375" style="38"/>
    <col min="6397" max="6397" width="4.33203125" style="38" customWidth="1"/>
    <col min="6398" max="6398" width="4.6640625" style="38" customWidth="1"/>
    <col min="6399" max="6399" width="30.33203125" style="38" customWidth="1"/>
    <col min="6400" max="6400" width="9.6640625" style="38" customWidth="1"/>
    <col min="6401" max="6402" width="12.44140625" style="38" customWidth="1"/>
    <col min="6403" max="6405" width="13.5546875" style="38" customWidth="1"/>
    <col min="6406" max="6406" width="15.5546875" style="38" customWidth="1"/>
    <col min="6407" max="6407" width="15.109375" style="38" customWidth="1"/>
    <col min="6408" max="6408" width="1.44140625" style="38" customWidth="1"/>
    <col min="6409" max="6652" width="9.109375" style="38"/>
    <col min="6653" max="6653" width="4.33203125" style="38" customWidth="1"/>
    <col min="6654" max="6654" width="4.6640625" style="38" customWidth="1"/>
    <col min="6655" max="6655" width="30.33203125" style="38" customWidth="1"/>
    <col min="6656" max="6656" width="9.6640625" style="38" customWidth="1"/>
    <col min="6657" max="6658" width="12.44140625" style="38" customWidth="1"/>
    <col min="6659" max="6661" width="13.5546875" style="38" customWidth="1"/>
    <col min="6662" max="6662" width="15.5546875" style="38" customWidth="1"/>
    <col min="6663" max="6663" width="15.109375" style="38" customWidth="1"/>
    <col min="6664" max="6664" width="1.44140625" style="38" customWidth="1"/>
    <col min="6665" max="6908" width="9.109375" style="38"/>
    <col min="6909" max="6909" width="4.33203125" style="38" customWidth="1"/>
    <col min="6910" max="6910" width="4.6640625" style="38" customWidth="1"/>
    <col min="6911" max="6911" width="30.33203125" style="38" customWidth="1"/>
    <col min="6912" max="6912" width="9.6640625" style="38" customWidth="1"/>
    <col min="6913" max="6914" width="12.44140625" style="38" customWidth="1"/>
    <col min="6915" max="6917" width="13.5546875" style="38" customWidth="1"/>
    <col min="6918" max="6918" width="15.5546875" style="38" customWidth="1"/>
    <col min="6919" max="6919" width="15.109375" style="38" customWidth="1"/>
    <col min="6920" max="6920" width="1.44140625" style="38" customWidth="1"/>
    <col min="6921" max="7164" width="9.109375" style="38"/>
    <col min="7165" max="7165" width="4.33203125" style="38" customWidth="1"/>
    <col min="7166" max="7166" width="4.6640625" style="38" customWidth="1"/>
    <col min="7167" max="7167" width="30.33203125" style="38" customWidth="1"/>
    <col min="7168" max="7168" width="9.6640625" style="38" customWidth="1"/>
    <col min="7169" max="7170" width="12.44140625" style="38" customWidth="1"/>
    <col min="7171" max="7173" width="13.5546875" style="38" customWidth="1"/>
    <col min="7174" max="7174" width="15.5546875" style="38" customWidth="1"/>
    <col min="7175" max="7175" width="15.109375" style="38" customWidth="1"/>
    <col min="7176" max="7176" width="1.44140625" style="38" customWidth="1"/>
    <col min="7177" max="7420" width="9.109375" style="38"/>
    <col min="7421" max="7421" width="4.33203125" style="38" customWidth="1"/>
    <col min="7422" max="7422" width="4.6640625" style="38" customWidth="1"/>
    <col min="7423" max="7423" width="30.33203125" style="38" customWidth="1"/>
    <col min="7424" max="7424" width="9.6640625" style="38" customWidth="1"/>
    <col min="7425" max="7426" width="12.44140625" style="38" customWidth="1"/>
    <col min="7427" max="7429" width="13.5546875" style="38" customWidth="1"/>
    <col min="7430" max="7430" width="15.5546875" style="38" customWidth="1"/>
    <col min="7431" max="7431" width="15.109375" style="38" customWidth="1"/>
    <col min="7432" max="7432" width="1.44140625" style="38" customWidth="1"/>
    <col min="7433" max="7676" width="9.109375" style="38"/>
    <col min="7677" max="7677" width="4.33203125" style="38" customWidth="1"/>
    <col min="7678" max="7678" width="4.6640625" style="38" customWidth="1"/>
    <col min="7679" max="7679" width="30.33203125" style="38" customWidth="1"/>
    <col min="7680" max="7680" width="9.6640625" style="38" customWidth="1"/>
    <col min="7681" max="7682" width="12.44140625" style="38" customWidth="1"/>
    <col min="7683" max="7685" width="13.5546875" style="38" customWidth="1"/>
    <col min="7686" max="7686" width="15.5546875" style="38" customWidth="1"/>
    <col min="7687" max="7687" width="15.109375" style="38" customWidth="1"/>
    <col min="7688" max="7688" width="1.44140625" style="38" customWidth="1"/>
    <col min="7689" max="7932" width="9.109375" style="38"/>
    <col min="7933" max="7933" width="4.33203125" style="38" customWidth="1"/>
    <col min="7934" max="7934" width="4.6640625" style="38" customWidth="1"/>
    <col min="7935" max="7935" width="30.33203125" style="38" customWidth="1"/>
    <col min="7936" max="7936" width="9.6640625" style="38" customWidth="1"/>
    <col min="7937" max="7938" width="12.44140625" style="38" customWidth="1"/>
    <col min="7939" max="7941" width="13.5546875" style="38" customWidth="1"/>
    <col min="7942" max="7942" width="15.5546875" style="38" customWidth="1"/>
    <col min="7943" max="7943" width="15.109375" style="38" customWidth="1"/>
    <col min="7944" max="7944" width="1.44140625" style="38" customWidth="1"/>
    <col min="7945" max="8188" width="9.109375" style="38"/>
    <col min="8189" max="8189" width="4.33203125" style="38" customWidth="1"/>
    <col min="8190" max="8190" width="4.6640625" style="38" customWidth="1"/>
    <col min="8191" max="8191" width="30.33203125" style="38" customWidth="1"/>
    <col min="8192" max="8192" width="9.6640625" style="38" customWidth="1"/>
    <col min="8193" max="8194" width="12.44140625" style="38" customWidth="1"/>
    <col min="8195" max="8197" width="13.5546875" style="38" customWidth="1"/>
    <col min="8198" max="8198" width="15.5546875" style="38" customWidth="1"/>
    <col min="8199" max="8199" width="15.109375" style="38" customWidth="1"/>
    <col min="8200" max="8200" width="1.44140625" style="38" customWidth="1"/>
    <col min="8201" max="8444" width="9.109375" style="38"/>
    <col min="8445" max="8445" width="4.33203125" style="38" customWidth="1"/>
    <col min="8446" max="8446" width="4.6640625" style="38" customWidth="1"/>
    <col min="8447" max="8447" width="30.33203125" style="38" customWidth="1"/>
    <col min="8448" max="8448" width="9.6640625" style="38" customWidth="1"/>
    <col min="8449" max="8450" width="12.44140625" style="38" customWidth="1"/>
    <col min="8451" max="8453" width="13.5546875" style="38" customWidth="1"/>
    <col min="8454" max="8454" width="15.5546875" style="38" customWidth="1"/>
    <col min="8455" max="8455" width="15.109375" style="38" customWidth="1"/>
    <col min="8456" max="8456" width="1.44140625" style="38" customWidth="1"/>
    <col min="8457" max="8700" width="9.109375" style="38"/>
    <col min="8701" max="8701" width="4.33203125" style="38" customWidth="1"/>
    <col min="8702" max="8702" width="4.6640625" style="38" customWidth="1"/>
    <col min="8703" max="8703" width="30.33203125" style="38" customWidth="1"/>
    <col min="8704" max="8704" width="9.6640625" style="38" customWidth="1"/>
    <col min="8705" max="8706" width="12.44140625" style="38" customWidth="1"/>
    <col min="8707" max="8709" width="13.5546875" style="38" customWidth="1"/>
    <col min="8710" max="8710" width="15.5546875" style="38" customWidth="1"/>
    <col min="8711" max="8711" width="15.109375" style="38" customWidth="1"/>
    <col min="8712" max="8712" width="1.44140625" style="38" customWidth="1"/>
    <col min="8713" max="8956" width="9.109375" style="38"/>
    <col min="8957" max="8957" width="4.33203125" style="38" customWidth="1"/>
    <col min="8958" max="8958" width="4.6640625" style="38" customWidth="1"/>
    <col min="8959" max="8959" width="30.33203125" style="38" customWidth="1"/>
    <col min="8960" max="8960" width="9.6640625" style="38" customWidth="1"/>
    <col min="8961" max="8962" width="12.44140625" style="38" customWidth="1"/>
    <col min="8963" max="8965" width="13.5546875" style="38" customWidth="1"/>
    <col min="8966" max="8966" width="15.5546875" style="38" customWidth="1"/>
    <col min="8967" max="8967" width="15.109375" style="38" customWidth="1"/>
    <col min="8968" max="8968" width="1.44140625" style="38" customWidth="1"/>
    <col min="8969" max="9212" width="9.109375" style="38"/>
    <col min="9213" max="9213" width="4.33203125" style="38" customWidth="1"/>
    <col min="9214" max="9214" width="4.6640625" style="38" customWidth="1"/>
    <col min="9215" max="9215" width="30.33203125" style="38" customWidth="1"/>
    <col min="9216" max="9216" width="9.6640625" style="38" customWidth="1"/>
    <col min="9217" max="9218" width="12.44140625" style="38" customWidth="1"/>
    <col min="9219" max="9221" width="13.5546875" style="38" customWidth="1"/>
    <col min="9222" max="9222" width="15.5546875" style="38" customWidth="1"/>
    <col min="9223" max="9223" width="15.109375" style="38" customWidth="1"/>
    <col min="9224" max="9224" width="1.44140625" style="38" customWidth="1"/>
    <col min="9225" max="9468" width="9.109375" style="38"/>
    <col min="9469" max="9469" width="4.33203125" style="38" customWidth="1"/>
    <col min="9470" max="9470" width="4.6640625" style="38" customWidth="1"/>
    <col min="9471" max="9471" width="30.33203125" style="38" customWidth="1"/>
    <col min="9472" max="9472" width="9.6640625" style="38" customWidth="1"/>
    <col min="9473" max="9474" width="12.44140625" style="38" customWidth="1"/>
    <col min="9475" max="9477" width="13.5546875" style="38" customWidth="1"/>
    <col min="9478" max="9478" width="15.5546875" style="38" customWidth="1"/>
    <col min="9479" max="9479" width="15.109375" style="38" customWidth="1"/>
    <col min="9480" max="9480" width="1.44140625" style="38" customWidth="1"/>
    <col min="9481" max="9724" width="9.109375" style="38"/>
    <col min="9725" max="9725" width="4.33203125" style="38" customWidth="1"/>
    <col min="9726" max="9726" width="4.6640625" style="38" customWidth="1"/>
    <col min="9727" max="9727" width="30.33203125" style="38" customWidth="1"/>
    <col min="9728" max="9728" width="9.6640625" style="38" customWidth="1"/>
    <col min="9729" max="9730" width="12.44140625" style="38" customWidth="1"/>
    <col min="9731" max="9733" width="13.5546875" style="38" customWidth="1"/>
    <col min="9734" max="9734" width="15.5546875" style="38" customWidth="1"/>
    <col min="9735" max="9735" width="15.109375" style="38" customWidth="1"/>
    <col min="9736" max="9736" width="1.44140625" style="38" customWidth="1"/>
    <col min="9737" max="9980" width="9.109375" style="38"/>
    <col min="9981" max="9981" width="4.33203125" style="38" customWidth="1"/>
    <col min="9982" max="9982" width="4.6640625" style="38" customWidth="1"/>
    <col min="9983" max="9983" width="30.33203125" style="38" customWidth="1"/>
    <col min="9984" max="9984" width="9.6640625" style="38" customWidth="1"/>
    <col min="9985" max="9986" width="12.44140625" style="38" customWidth="1"/>
    <col min="9987" max="9989" width="13.5546875" style="38" customWidth="1"/>
    <col min="9990" max="9990" width="15.5546875" style="38" customWidth="1"/>
    <col min="9991" max="9991" width="15.109375" style="38" customWidth="1"/>
    <col min="9992" max="9992" width="1.44140625" style="38" customWidth="1"/>
    <col min="9993" max="10236" width="9.109375" style="38"/>
    <col min="10237" max="10237" width="4.33203125" style="38" customWidth="1"/>
    <col min="10238" max="10238" width="4.6640625" style="38" customWidth="1"/>
    <col min="10239" max="10239" width="30.33203125" style="38" customWidth="1"/>
    <col min="10240" max="10240" width="9.6640625" style="38" customWidth="1"/>
    <col min="10241" max="10242" width="12.44140625" style="38" customWidth="1"/>
    <col min="10243" max="10245" width="13.5546875" style="38" customWidth="1"/>
    <col min="10246" max="10246" width="15.5546875" style="38" customWidth="1"/>
    <col min="10247" max="10247" width="15.109375" style="38" customWidth="1"/>
    <col min="10248" max="10248" width="1.44140625" style="38" customWidth="1"/>
    <col min="10249" max="10492" width="9.109375" style="38"/>
    <col min="10493" max="10493" width="4.33203125" style="38" customWidth="1"/>
    <col min="10494" max="10494" width="4.6640625" style="38" customWidth="1"/>
    <col min="10495" max="10495" width="30.33203125" style="38" customWidth="1"/>
    <col min="10496" max="10496" width="9.6640625" style="38" customWidth="1"/>
    <col min="10497" max="10498" width="12.44140625" style="38" customWidth="1"/>
    <col min="10499" max="10501" width="13.5546875" style="38" customWidth="1"/>
    <col min="10502" max="10502" width="15.5546875" style="38" customWidth="1"/>
    <col min="10503" max="10503" width="15.109375" style="38" customWidth="1"/>
    <col min="10504" max="10504" width="1.44140625" style="38" customWidth="1"/>
    <col min="10505" max="10748" width="9.109375" style="38"/>
    <col min="10749" max="10749" width="4.33203125" style="38" customWidth="1"/>
    <col min="10750" max="10750" width="4.6640625" style="38" customWidth="1"/>
    <col min="10751" max="10751" width="30.33203125" style="38" customWidth="1"/>
    <col min="10752" max="10752" width="9.6640625" style="38" customWidth="1"/>
    <col min="10753" max="10754" width="12.44140625" style="38" customWidth="1"/>
    <col min="10755" max="10757" width="13.5546875" style="38" customWidth="1"/>
    <col min="10758" max="10758" width="15.5546875" style="38" customWidth="1"/>
    <col min="10759" max="10759" width="15.109375" style="38" customWidth="1"/>
    <col min="10760" max="10760" width="1.44140625" style="38" customWidth="1"/>
    <col min="10761" max="11004" width="9.109375" style="38"/>
    <col min="11005" max="11005" width="4.33203125" style="38" customWidth="1"/>
    <col min="11006" max="11006" width="4.6640625" style="38" customWidth="1"/>
    <col min="11007" max="11007" width="30.33203125" style="38" customWidth="1"/>
    <col min="11008" max="11008" width="9.6640625" style="38" customWidth="1"/>
    <col min="11009" max="11010" width="12.44140625" style="38" customWidth="1"/>
    <col min="11011" max="11013" width="13.5546875" style="38" customWidth="1"/>
    <col min="11014" max="11014" width="15.5546875" style="38" customWidth="1"/>
    <col min="11015" max="11015" width="15.109375" style="38" customWidth="1"/>
    <col min="11016" max="11016" width="1.44140625" style="38" customWidth="1"/>
    <col min="11017" max="11260" width="9.109375" style="38"/>
    <col min="11261" max="11261" width="4.33203125" style="38" customWidth="1"/>
    <col min="11262" max="11262" width="4.6640625" style="38" customWidth="1"/>
    <col min="11263" max="11263" width="30.33203125" style="38" customWidth="1"/>
    <col min="11264" max="11264" width="9.6640625" style="38" customWidth="1"/>
    <col min="11265" max="11266" width="12.44140625" style="38" customWidth="1"/>
    <col min="11267" max="11269" width="13.5546875" style="38" customWidth="1"/>
    <col min="11270" max="11270" width="15.5546875" style="38" customWidth="1"/>
    <col min="11271" max="11271" width="15.109375" style="38" customWidth="1"/>
    <col min="11272" max="11272" width="1.44140625" style="38" customWidth="1"/>
    <col min="11273" max="11516" width="9.109375" style="38"/>
    <col min="11517" max="11517" width="4.33203125" style="38" customWidth="1"/>
    <col min="11518" max="11518" width="4.6640625" style="38" customWidth="1"/>
    <col min="11519" max="11519" width="30.33203125" style="38" customWidth="1"/>
    <col min="11520" max="11520" width="9.6640625" style="38" customWidth="1"/>
    <col min="11521" max="11522" width="12.44140625" style="38" customWidth="1"/>
    <col min="11523" max="11525" width="13.5546875" style="38" customWidth="1"/>
    <col min="11526" max="11526" width="15.5546875" style="38" customWidth="1"/>
    <col min="11527" max="11527" width="15.109375" style="38" customWidth="1"/>
    <col min="11528" max="11528" width="1.44140625" style="38" customWidth="1"/>
    <col min="11529" max="11772" width="9.109375" style="38"/>
    <col min="11773" max="11773" width="4.33203125" style="38" customWidth="1"/>
    <col min="11774" max="11774" width="4.6640625" style="38" customWidth="1"/>
    <col min="11775" max="11775" width="30.33203125" style="38" customWidth="1"/>
    <col min="11776" max="11776" width="9.6640625" style="38" customWidth="1"/>
    <col min="11777" max="11778" width="12.44140625" style="38" customWidth="1"/>
    <col min="11779" max="11781" width="13.5546875" style="38" customWidth="1"/>
    <col min="11782" max="11782" width="15.5546875" style="38" customWidth="1"/>
    <col min="11783" max="11783" width="15.109375" style="38" customWidth="1"/>
    <col min="11784" max="11784" width="1.44140625" style="38" customWidth="1"/>
    <col min="11785" max="12028" width="9.109375" style="38"/>
    <col min="12029" max="12029" width="4.33203125" style="38" customWidth="1"/>
    <col min="12030" max="12030" width="4.6640625" style="38" customWidth="1"/>
    <col min="12031" max="12031" width="30.33203125" style="38" customWidth="1"/>
    <col min="12032" max="12032" width="9.6640625" style="38" customWidth="1"/>
    <col min="12033" max="12034" width="12.44140625" style="38" customWidth="1"/>
    <col min="12035" max="12037" width="13.5546875" style="38" customWidth="1"/>
    <col min="12038" max="12038" width="15.5546875" style="38" customWidth="1"/>
    <col min="12039" max="12039" width="15.109375" style="38" customWidth="1"/>
    <col min="12040" max="12040" width="1.44140625" style="38" customWidth="1"/>
    <col min="12041" max="12284" width="9.109375" style="38"/>
    <col min="12285" max="12285" width="4.33203125" style="38" customWidth="1"/>
    <col min="12286" max="12286" width="4.6640625" style="38" customWidth="1"/>
    <col min="12287" max="12287" width="30.33203125" style="38" customWidth="1"/>
    <col min="12288" max="12288" width="9.6640625" style="38" customWidth="1"/>
    <col min="12289" max="12290" width="12.44140625" style="38" customWidth="1"/>
    <col min="12291" max="12293" width="13.5546875" style="38" customWidth="1"/>
    <col min="12294" max="12294" width="15.5546875" style="38" customWidth="1"/>
    <col min="12295" max="12295" width="15.109375" style="38" customWidth="1"/>
    <col min="12296" max="12296" width="1.44140625" style="38" customWidth="1"/>
    <col min="12297" max="12540" width="9.109375" style="38"/>
    <col min="12541" max="12541" width="4.33203125" style="38" customWidth="1"/>
    <col min="12542" max="12542" width="4.6640625" style="38" customWidth="1"/>
    <col min="12543" max="12543" width="30.33203125" style="38" customWidth="1"/>
    <col min="12544" max="12544" width="9.6640625" style="38" customWidth="1"/>
    <col min="12545" max="12546" width="12.44140625" style="38" customWidth="1"/>
    <col min="12547" max="12549" width="13.5546875" style="38" customWidth="1"/>
    <col min="12550" max="12550" width="15.5546875" style="38" customWidth="1"/>
    <col min="12551" max="12551" width="15.109375" style="38" customWidth="1"/>
    <col min="12552" max="12552" width="1.44140625" style="38" customWidth="1"/>
    <col min="12553" max="12796" width="9.109375" style="38"/>
    <col min="12797" max="12797" width="4.33203125" style="38" customWidth="1"/>
    <col min="12798" max="12798" width="4.6640625" style="38" customWidth="1"/>
    <col min="12799" max="12799" width="30.33203125" style="38" customWidth="1"/>
    <col min="12800" max="12800" width="9.6640625" style="38" customWidth="1"/>
    <col min="12801" max="12802" width="12.44140625" style="38" customWidth="1"/>
    <col min="12803" max="12805" width="13.5546875" style="38" customWidth="1"/>
    <col min="12806" max="12806" width="15.5546875" style="38" customWidth="1"/>
    <col min="12807" max="12807" width="15.109375" style="38" customWidth="1"/>
    <col min="12808" max="12808" width="1.44140625" style="38" customWidth="1"/>
    <col min="12809" max="13052" width="9.109375" style="38"/>
    <col min="13053" max="13053" width="4.33203125" style="38" customWidth="1"/>
    <col min="13054" max="13054" width="4.6640625" style="38" customWidth="1"/>
    <col min="13055" max="13055" width="30.33203125" style="38" customWidth="1"/>
    <col min="13056" max="13056" width="9.6640625" style="38" customWidth="1"/>
    <col min="13057" max="13058" width="12.44140625" style="38" customWidth="1"/>
    <col min="13059" max="13061" width="13.5546875" style="38" customWidth="1"/>
    <col min="13062" max="13062" width="15.5546875" style="38" customWidth="1"/>
    <col min="13063" max="13063" width="15.109375" style="38" customWidth="1"/>
    <col min="13064" max="13064" width="1.44140625" style="38" customWidth="1"/>
    <col min="13065" max="13308" width="9.109375" style="38"/>
    <col min="13309" max="13309" width="4.33203125" style="38" customWidth="1"/>
    <col min="13310" max="13310" width="4.6640625" style="38" customWidth="1"/>
    <col min="13311" max="13311" width="30.33203125" style="38" customWidth="1"/>
    <col min="13312" max="13312" width="9.6640625" style="38" customWidth="1"/>
    <col min="13313" max="13314" width="12.44140625" style="38" customWidth="1"/>
    <col min="13315" max="13317" width="13.5546875" style="38" customWidth="1"/>
    <col min="13318" max="13318" width="15.5546875" style="38" customWidth="1"/>
    <col min="13319" max="13319" width="15.109375" style="38" customWidth="1"/>
    <col min="13320" max="13320" width="1.44140625" style="38" customWidth="1"/>
    <col min="13321" max="13564" width="9.109375" style="38"/>
    <col min="13565" max="13565" width="4.33203125" style="38" customWidth="1"/>
    <col min="13566" max="13566" width="4.6640625" style="38" customWidth="1"/>
    <col min="13567" max="13567" width="30.33203125" style="38" customWidth="1"/>
    <col min="13568" max="13568" width="9.6640625" style="38" customWidth="1"/>
    <col min="13569" max="13570" width="12.44140625" style="38" customWidth="1"/>
    <col min="13571" max="13573" width="13.5546875" style="38" customWidth="1"/>
    <col min="13574" max="13574" width="15.5546875" style="38" customWidth="1"/>
    <col min="13575" max="13575" width="15.109375" style="38" customWidth="1"/>
    <col min="13576" max="13576" width="1.44140625" style="38" customWidth="1"/>
    <col min="13577" max="13820" width="9.109375" style="38"/>
    <col min="13821" max="13821" width="4.33203125" style="38" customWidth="1"/>
    <col min="13822" max="13822" width="4.6640625" style="38" customWidth="1"/>
    <col min="13823" max="13823" width="30.33203125" style="38" customWidth="1"/>
    <col min="13824" max="13824" width="9.6640625" style="38" customWidth="1"/>
    <col min="13825" max="13826" width="12.44140625" style="38" customWidth="1"/>
    <col min="13827" max="13829" width="13.5546875" style="38" customWidth="1"/>
    <col min="13830" max="13830" width="15.5546875" style="38" customWidth="1"/>
    <col min="13831" max="13831" width="15.109375" style="38" customWidth="1"/>
    <col min="13832" max="13832" width="1.44140625" style="38" customWidth="1"/>
    <col min="13833" max="14076" width="9.109375" style="38"/>
    <col min="14077" max="14077" width="4.33203125" style="38" customWidth="1"/>
    <col min="14078" max="14078" width="4.6640625" style="38" customWidth="1"/>
    <col min="14079" max="14079" width="30.33203125" style="38" customWidth="1"/>
    <col min="14080" max="14080" width="9.6640625" style="38" customWidth="1"/>
    <col min="14081" max="14082" width="12.44140625" style="38" customWidth="1"/>
    <col min="14083" max="14085" width="13.5546875" style="38" customWidth="1"/>
    <col min="14086" max="14086" width="15.5546875" style="38" customWidth="1"/>
    <col min="14087" max="14087" width="15.109375" style="38" customWidth="1"/>
    <col min="14088" max="14088" width="1.44140625" style="38" customWidth="1"/>
    <col min="14089" max="14332" width="9.109375" style="38"/>
    <col min="14333" max="14333" width="4.33203125" style="38" customWidth="1"/>
    <col min="14334" max="14334" width="4.6640625" style="38" customWidth="1"/>
    <col min="14335" max="14335" width="30.33203125" style="38" customWidth="1"/>
    <col min="14336" max="14336" width="9.6640625" style="38" customWidth="1"/>
    <col min="14337" max="14338" width="12.44140625" style="38" customWidth="1"/>
    <col min="14339" max="14341" width="13.5546875" style="38" customWidth="1"/>
    <col min="14342" max="14342" width="15.5546875" style="38" customWidth="1"/>
    <col min="14343" max="14343" width="15.109375" style="38" customWidth="1"/>
    <col min="14344" max="14344" width="1.44140625" style="38" customWidth="1"/>
    <col min="14345" max="14588" width="9.109375" style="38"/>
    <col min="14589" max="14589" width="4.33203125" style="38" customWidth="1"/>
    <col min="14590" max="14590" width="4.6640625" style="38" customWidth="1"/>
    <col min="14591" max="14591" width="30.33203125" style="38" customWidth="1"/>
    <col min="14592" max="14592" width="9.6640625" style="38" customWidth="1"/>
    <col min="14593" max="14594" width="12.44140625" style="38" customWidth="1"/>
    <col min="14595" max="14597" width="13.5546875" style="38" customWidth="1"/>
    <col min="14598" max="14598" width="15.5546875" style="38" customWidth="1"/>
    <col min="14599" max="14599" width="15.109375" style="38" customWidth="1"/>
    <col min="14600" max="14600" width="1.44140625" style="38" customWidth="1"/>
    <col min="14601" max="14844" width="9.109375" style="38"/>
    <col min="14845" max="14845" width="4.33203125" style="38" customWidth="1"/>
    <col min="14846" max="14846" width="4.6640625" style="38" customWidth="1"/>
    <col min="14847" max="14847" width="30.33203125" style="38" customWidth="1"/>
    <col min="14848" max="14848" width="9.6640625" style="38" customWidth="1"/>
    <col min="14849" max="14850" width="12.44140625" style="38" customWidth="1"/>
    <col min="14851" max="14853" width="13.5546875" style="38" customWidth="1"/>
    <col min="14854" max="14854" width="15.5546875" style="38" customWidth="1"/>
    <col min="14855" max="14855" width="15.109375" style="38" customWidth="1"/>
    <col min="14856" max="14856" width="1.44140625" style="38" customWidth="1"/>
    <col min="14857" max="15100" width="9.109375" style="38"/>
    <col min="15101" max="15101" width="4.33203125" style="38" customWidth="1"/>
    <col min="15102" max="15102" width="4.6640625" style="38" customWidth="1"/>
    <col min="15103" max="15103" width="30.33203125" style="38" customWidth="1"/>
    <col min="15104" max="15104" width="9.6640625" style="38" customWidth="1"/>
    <col min="15105" max="15106" width="12.44140625" style="38" customWidth="1"/>
    <col min="15107" max="15109" width="13.5546875" style="38" customWidth="1"/>
    <col min="15110" max="15110" width="15.5546875" style="38" customWidth="1"/>
    <col min="15111" max="15111" width="15.109375" style="38" customWidth="1"/>
    <col min="15112" max="15112" width="1.44140625" style="38" customWidth="1"/>
    <col min="15113" max="15356" width="9.109375" style="38"/>
    <col min="15357" max="15357" width="4.33203125" style="38" customWidth="1"/>
    <col min="15358" max="15358" width="4.6640625" style="38" customWidth="1"/>
    <col min="15359" max="15359" width="30.33203125" style="38" customWidth="1"/>
    <col min="15360" max="15360" width="9.6640625" style="38" customWidth="1"/>
    <col min="15361" max="15362" width="12.44140625" style="38" customWidth="1"/>
    <col min="15363" max="15365" width="13.5546875" style="38" customWidth="1"/>
    <col min="15366" max="15366" width="15.5546875" style="38" customWidth="1"/>
    <col min="15367" max="15367" width="15.109375" style="38" customWidth="1"/>
    <col min="15368" max="15368" width="1.44140625" style="38" customWidth="1"/>
    <col min="15369" max="15612" width="9.109375" style="38"/>
    <col min="15613" max="15613" width="4.33203125" style="38" customWidth="1"/>
    <col min="15614" max="15614" width="4.6640625" style="38" customWidth="1"/>
    <col min="15615" max="15615" width="30.33203125" style="38" customWidth="1"/>
    <col min="15616" max="15616" width="9.6640625" style="38" customWidth="1"/>
    <col min="15617" max="15618" width="12.44140625" style="38" customWidth="1"/>
    <col min="15619" max="15621" width="13.5546875" style="38" customWidth="1"/>
    <col min="15622" max="15622" width="15.5546875" style="38" customWidth="1"/>
    <col min="15623" max="15623" width="15.109375" style="38" customWidth="1"/>
    <col min="15624" max="15624" width="1.44140625" style="38" customWidth="1"/>
    <col min="15625" max="15868" width="9.109375" style="38"/>
    <col min="15869" max="15869" width="4.33203125" style="38" customWidth="1"/>
    <col min="15870" max="15870" width="4.6640625" style="38" customWidth="1"/>
    <col min="15871" max="15871" width="30.33203125" style="38" customWidth="1"/>
    <col min="15872" max="15872" width="9.6640625" style="38" customWidth="1"/>
    <col min="15873" max="15874" width="12.44140625" style="38" customWidth="1"/>
    <col min="15875" max="15877" width="13.5546875" style="38" customWidth="1"/>
    <col min="15878" max="15878" width="15.5546875" style="38" customWidth="1"/>
    <col min="15879" max="15879" width="15.109375" style="38" customWidth="1"/>
    <col min="15880" max="15880" width="1.44140625" style="38" customWidth="1"/>
    <col min="15881" max="16124" width="9.109375" style="38"/>
    <col min="16125" max="16125" width="4.33203125" style="38" customWidth="1"/>
    <col min="16126" max="16126" width="4.6640625" style="38" customWidth="1"/>
    <col min="16127" max="16127" width="30.33203125" style="38" customWidth="1"/>
    <col min="16128" max="16128" width="9.6640625" style="38" customWidth="1"/>
    <col min="16129" max="16130" width="12.44140625" style="38" customWidth="1"/>
    <col min="16131" max="16133" width="13.5546875" style="38" customWidth="1"/>
    <col min="16134" max="16134" width="15.5546875" style="38" customWidth="1"/>
    <col min="16135" max="16135" width="15.109375" style="38" customWidth="1"/>
    <col min="16136" max="16136" width="1.44140625" style="38" customWidth="1"/>
    <col min="16137" max="16383" width="9.109375" style="38"/>
    <col min="16384" max="16384" width="9.109375" style="38" customWidth="1"/>
  </cols>
  <sheetData>
    <row r="1" spans="1:10" x14ac:dyDescent="0.3">
      <c r="C1" s="70" t="s">
        <v>77</v>
      </c>
    </row>
    <row r="2" spans="1:10" ht="15.75" customHeight="1" x14ac:dyDescent="0.3">
      <c r="B2" s="38"/>
      <c r="C2" s="411" t="s">
        <v>31</v>
      </c>
      <c r="D2" s="411"/>
      <c r="F2" s="309">
        <v>365</v>
      </c>
      <c r="G2" s="309">
        <v>52</v>
      </c>
      <c r="H2" s="309">
        <v>12</v>
      </c>
    </row>
    <row r="3" spans="1:10" ht="16.5" customHeight="1" x14ac:dyDescent="0.3">
      <c r="A3" s="39" t="s">
        <v>13</v>
      </c>
      <c r="B3" s="40"/>
      <c r="C3" s="41" t="s">
        <v>14</v>
      </c>
      <c r="D3" s="41"/>
      <c r="E3" s="42"/>
      <c r="F3" s="412" t="s">
        <v>33</v>
      </c>
      <c r="G3" s="413"/>
      <c r="H3" s="414"/>
      <c r="I3" s="127"/>
    </row>
    <row r="4" spans="1:10" x14ac:dyDescent="0.3">
      <c r="B4" s="43"/>
      <c r="C4" s="112" t="s">
        <v>80</v>
      </c>
      <c r="D4" s="44"/>
      <c r="E4" s="45"/>
      <c r="F4" s="415"/>
      <c r="G4" s="416"/>
      <c r="H4" s="417"/>
      <c r="I4" s="128"/>
      <c r="J4" s="36" t="s">
        <v>15</v>
      </c>
    </row>
    <row r="5" spans="1:10" ht="26.25" customHeight="1" x14ac:dyDescent="0.3">
      <c r="A5" s="46" t="s">
        <v>15</v>
      </c>
      <c r="B5" s="47"/>
      <c r="C5" s="212" t="s">
        <v>93</v>
      </c>
      <c r="D5" s="119" t="s">
        <v>24</v>
      </c>
      <c r="E5" s="48" t="s">
        <v>34</v>
      </c>
      <c r="F5" s="48" t="s">
        <v>27</v>
      </c>
      <c r="G5" s="48" t="s">
        <v>23</v>
      </c>
      <c r="H5" s="48" t="s">
        <v>26</v>
      </c>
      <c r="I5" s="213" t="s">
        <v>10</v>
      </c>
      <c r="J5" s="36">
        <v>0</v>
      </c>
    </row>
    <row r="6" spans="1:10" x14ac:dyDescent="0.3">
      <c r="A6" s="49"/>
      <c r="B6" s="343"/>
      <c r="C6" s="418" t="s">
        <v>114</v>
      </c>
      <c r="D6" s="419"/>
      <c r="E6" s="344">
        <v>0</v>
      </c>
      <c r="F6" s="344">
        <v>0</v>
      </c>
      <c r="G6" s="344">
        <v>0</v>
      </c>
      <c r="H6" s="344">
        <v>0</v>
      </c>
      <c r="I6" s="361"/>
      <c r="J6" s="342">
        <v>47847.85</v>
      </c>
    </row>
    <row r="7" spans="1:10" ht="13.5" customHeight="1" x14ac:dyDescent="0.3">
      <c r="A7" s="49"/>
      <c r="B7" s="50"/>
      <c r="C7" s="391"/>
      <c r="D7" s="392"/>
      <c r="E7" s="51"/>
      <c r="F7" s="52"/>
      <c r="G7" s="51"/>
      <c r="H7" s="51"/>
      <c r="I7" s="305">
        <f>(E7*F7*365)+(E7*G7*52)+(E7*H7*12)</f>
        <v>0</v>
      </c>
    </row>
    <row r="8" spans="1:10" ht="13.5" customHeight="1" x14ac:dyDescent="0.3">
      <c r="A8" s="49"/>
      <c r="B8" s="50"/>
      <c r="C8" s="393"/>
      <c r="D8" s="394"/>
      <c r="E8" s="51"/>
      <c r="F8" s="52"/>
      <c r="G8" s="51"/>
      <c r="H8" s="51"/>
      <c r="I8" s="305">
        <f>(E8*F8*365)+(E8*G8*52)+(E8*H8*12)</f>
        <v>0</v>
      </c>
    </row>
    <row r="9" spans="1:10" ht="13.5" customHeight="1" thickBot="1" x14ac:dyDescent="0.35">
      <c r="A9" s="49"/>
      <c r="B9" s="50"/>
      <c r="C9" s="391"/>
      <c r="D9" s="392"/>
      <c r="E9" s="51"/>
      <c r="F9" s="52"/>
      <c r="G9" s="51"/>
      <c r="H9" s="51"/>
      <c r="I9" s="305">
        <f>(E9*F9*365)+(E9*G9*52)+(E9*H9*12)</f>
        <v>0</v>
      </c>
    </row>
    <row r="10" spans="1:10" ht="15.6" thickTop="1" thickBot="1" x14ac:dyDescent="0.35">
      <c r="A10" s="49"/>
      <c r="B10" s="71"/>
      <c r="C10" s="72" t="s">
        <v>28</v>
      </c>
      <c r="D10" s="73"/>
      <c r="E10" s="74"/>
      <c r="F10" s="75"/>
      <c r="G10" s="75"/>
      <c r="H10" s="76"/>
      <c r="I10" s="306">
        <f>SUM(I6:I9)</f>
        <v>0</v>
      </c>
    </row>
    <row r="11" spans="1:10" ht="15" thickTop="1" x14ac:dyDescent="0.3">
      <c r="A11" s="49"/>
      <c r="B11" s="54"/>
      <c r="C11" s="55"/>
      <c r="D11" s="56"/>
      <c r="E11" s="57"/>
      <c r="F11" s="37"/>
      <c r="G11" s="37"/>
      <c r="H11" s="37"/>
      <c r="I11" s="130"/>
    </row>
    <row r="12" spans="1:10" x14ac:dyDescent="0.3">
      <c r="A12" s="49"/>
      <c r="C12" s="55"/>
      <c r="D12" s="55"/>
      <c r="E12" s="58"/>
      <c r="F12" s="309">
        <v>365</v>
      </c>
      <c r="G12" s="309">
        <v>52</v>
      </c>
      <c r="H12" s="309">
        <v>12</v>
      </c>
      <c r="I12" s="126"/>
    </row>
    <row r="13" spans="1:10" x14ac:dyDescent="0.3">
      <c r="A13" s="49"/>
      <c r="B13" s="40"/>
      <c r="C13" s="109" t="s">
        <v>14</v>
      </c>
      <c r="D13" s="41"/>
      <c r="E13" s="42"/>
      <c r="F13" s="412" t="s">
        <v>33</v>
      </c>
      <c r="G13" s="413"/>
      <c r="H13" s="414"/>
      <c r="I13" s="131"/>
    </row>
    <row r="14" spans="1:10" x14ac:dyDescent="0.3">
      <c r="B14" s="43"/>
      <c r="C14" s="112" t="s">
        <v>80</v>
      </c>
      <c r="D14" s="44"/>
      <c r="E14" s="45"/>
      <c r="F14" s="415"/>
      <c r="G14" s="416"/>
      <c r="H14" s="417"/>
      <c r="I14" s="132"/>
    </row>
    <row r="15" spans="1:10" x14ac:dyDescent="0.3">
      <c r="A15" s="49" t="s">
        <v>20</v>
      </c>
      <c r="B15" s="59"/>
      <c r="C15" s="124" t="s">
        <v>105</v>
      </c>
      <c r="D15" s="119" t="s">
        <v>24</v>
      </c>
      <c r="E15" s="48" t="s">
        <v>34</v>
      </c>
      <c r="F15" s="48" t="s">
        <v>27</v>
      </c>
      <c r="G15" s="48" t="s">
        <v>23</v>
      </c>
      <c r="H15" s="48" t="s">
        <v>26</v>
      </c>
      <c r="I15" s="129" t="s">
        <v>10</v>
      </c>
    </row>
    <row r="16" spans="1:10" ht="16.5" customHeight="1" x14ac:dyDescent="0.3">
      <c r="A16" s="49"/>
      <c r="B16" s="50"/>
      <c r="C16" s="409"/>
      <c r="D16" s="410"/>
      <c r="E16" s="60"/>
      <c r="F16" s="60"/>
      <c r="G16" s="60"/>
      <c r="H16" s="77"/>
      <c r="I16" s="305">
        <f>(E16*F16*365)+(E16*G16*52)+(E16*H16*12)</f>
        <v>0</v>
      </c>
    </row>
    <row r="17" spans="1:11" ht="16.5" customHeight="1" x14ac:dyDescent="0.3">
      <c r="A17" s="49"/>
      <c r="B17" s="50"/>
      <c r="C17" s="407"/>
      <c r="D17" s="408"/>
      <c r="E17" s="51"/>
      <c r="F17" s="51"/>
      <c r="G17" s="51"/>
      <c r="H17" s="78"/>
      <c r="I17" s="305">
        <f>(E17*F17*365)+(E17*G17*52)+(E17*H17*12)</f>
        <v>0</v>
      </c>
    </row>
    <row r="18" spans="1:11" x14ac:dyDescent="0.3">
      <c r="A18" s="49"/>
      <c r="B18" s="79"/>
      <c r="C18" s="407"/>
      <c r="D18" s="408"/>
      <c r="E18" s="51"/>
      <c r="F18" s="52"/>
      <c r="G18" s="51"/>
      <c r="H18" s="78"/>
      <c r="I18" s="305">
        <f>(E18*F18*365)+(E18*G18*52)+(E18*H18*12)</f>
        <v>0</v>
      </c>
    </row>
    <row r="19" spans="1:11" x14ac:dyDescent="0.3">
      <c r="A19" s="49"/>
      <c r="B19" s="61"/>
      <c r="C19" s="407"/>
      <c r="D19" s="408"/>
      <c r="E19" s="80"/>
      <c r="F19" s="52"/>
      <c r="G19" s="51"/>
      <c r="H19" s="78"/>
      <c r="I19" s="305">
        <f>(E19*F19*365)+(E19*G19*52)+(E19*H19*12)</f>
        <v>0</v>
      </c>
    </row>
    <row r="20" spans="1:11" ht="15" thickBot="1" x14ac:dyDescent="0.35">
      <c r="A20" s="49"/>
      <c r="B20" s="61"/>
      <c r="C20" s="407"/>
      <c r="D20" s="408"/>
      <c r="E20" s="80"/>
      <c r="F20" s="52"/>
      <c r="G20" s="51"/>
      <c r="H20" s="78"/>
      <c r="I20" s="305">
        <f>(E20*F20*365)+(E20*G20*52)+(E20*H20*12)</f>
        <v>0</v>
      </c>
    </row>
    <row r="21" spans="1:11" ht="16.5" customHeight="1" thickTop="1" thickBot="1" x14ac:dyDescent="0.35">
      <c r="A21" s="49"/>
      <c r="B21" s="81"/>
      <c r="C21" s="72" t="s">
        <v>29</v>
      </c>
      <c r="D21" s="82"/>
      <c r="E21" s="83"/>
      <c r="F21" s="83"/>
      <c r="G21" s="83"/>
      <c r="H21" s="84"/>
      <c r="I21" s="307">
        <f>SUM(I16:I20)</f>
        <v>0</v>
      </c>
    </row>
    <row r="22" spans="1:11" ht="16.5" customHeight="1" thickTop="1" thickBot="1" x14ac:dyDescent="0.35">
      <c r="A22" s="49"/>
      <c r="B22" s="62"/>
      <c r="C22" s="55"/>
      <c r="D22" s="55"/>
      <c r="E22" s="63"/>
      <c r="F22" s="63"/>
      <c r="G22" s="63"/>
      <c r="H22" s="63"/>
      <c r="I22" s="346"/>
    </row>
    <row r="23" spans="1:11" x14ac:dyDescent="0.3">
      <c r="A23" s="54" t="s">
        <v>21</v>
      </c>
      <c r="B23" s="64"/>
      <c r="C23" s="85" t="s">
        <v>115</v>
      </c>
      <c r="D23" s="86"/>
      <c r="E23" s="87"/>
      <c r="F23" s="87"/>
      <c r="G23" s="87"/>
      <c r="H23" s="88"/>
      <c r="I23" s="345"/>
      <c r="K23" s="347"/>
    </row>
    <row r="24" spans="1:11" ht="15" thickBot="1" x14ac:dyDescent="0.35">
      <c r="A24" s="54" t="s">
        <v>30</v>
      </c>
      <c r="B24" s="65"/>
      <c r="C24" s="66" t="s">
        <v>22</v>
      </c>
      <c r="D24" s="67"/>
      <c r="E24" s="68"/>
      <c r="F24" s="68"/>
      <c r="G24" s="68"/>
      <c r="H24" s="69"/>
      <c r="I24" s="308">
        <f xml:space="preserve"> SUM(I10, I21,I23)</f>
        <v>0</v>
      </c>
    </row>
    <row r="25" spans="1:11" ht="15" thickBot="1" x14ac:dyDescent="0.35"/>
    <row r="26" spans="1:11" x14ac:dyDescent="0.3">
      <c r="I26" s="89" t="s">
        <v>35</v>
      </c>
    </row>
    <row r="27" spans="1:11" x14ac:dyDescent="0.3">
      <c r="G27" s="36" t="s">
        <v>85</v>
      </c>
      <c r="I27" s="90" t="s">
        <v>78</v>
      </c>
    </row>
    <row r="28" spans="1:11" ht="15" thickBot="1" x14ac:dyDescent="0.35">
      <c r="I28" s="91"/>
    </row>
    <row r="30" spans="1:11" ht="105.6" customHeight="1" x14ac:dyDescent="0.3">
      <c r="A30" s="406" t="s">
        <v>107</v>
      </c>
      <c r="B30" s="406"/>
      <c r="C30" s="406"/>
      <c r="D30" s="406"/>
      <c r="E30" s="406"/>
      <c r="F30" s="406"/>
      <c r="G30" s="406"/>
      <c r="H30" s="406"/>
      <c r="I30" s="406"/>
    </row>
  </sheetData>
  <sheetProtection password="EA25" sheet="1" objects="1" scenarios="1" selectLockedCells="1"/>
  <mergeCells count="13">
    <mergeCell ref="C2:D2"/>
    <mergeCell ref="F13:H14"/>
    <mergeCell ref="F3:H4"/>
    <mergeCell ref="C6:D6"/>
    <mergeCell ref="C7:D7"/>
    <mergeCell ref="C8:D8"/>
    <mergeCell ref="C9:D9"/>
    <mergeCell ref="A30:I30"/>
    <mergeCell ref="C18:D18"/>
    <mergeCell ref="C17:D17"/>
    <mergeCell ref="C16:D16"/>
    <mergeCell ref="C20:D20"/>
    <mergeCell ref="C19:D19"/>
  </mergeCells>
  <dataValidations count="1">
    <dataValidation type="list" allowBlank="1" showInputMessage="1" showErrorMessage="1" sqref="I6">
      <formula1>$J$5:$J$6</formula1>
    </dataValidation>
  </dataValidations>
  <pageMargins left="0.7" right="0.7" top="0.75" bottom="0.75" header="0.3" footer="0.3"/>
  <pageSetup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topLeftCell="A28" zoomScaleNormal="100" zoomScaleSheetLayoutView="100" workbookViewId="0">
      <selection activeCell="C25" sqref="C25"/>
    </sheetView>
  </sheetViews>
  <sheetFormatPr defaultColWidth="9.109375" defaultRowHeight="14.4" x14ac:dyDescent="0.3"/>
  <cols>
    <col min="1" max="1" width="22.88671875" style="93" customWidth="1"/>
    <col min="2" max="2" width="25.5546875" style="93" customWidth="1"/>
    <col min="3" max="3" width="12.6640625" style="94" customWidth="1"/>
    <col min="4" max="4" width="14.44140625" style="38" customWidth="1"/>
    <col min="5" max="5" width="15.109375" style="38" customWidth="1"/>
    <col min="6" max="6" width="15" style="38" customWidth="1"/>
    <col min="7" max="7" width="17.33203125" style="38" customWidth="1"/>
    <col min="8" max="8" width="10" style="38" hidden="1" customWidth="1"/>
    <col min="9" max="16384" width="9.109375" style="38"/>
  </cols>
  <sheetData>
    <row r="1" spans="1:8" ht="23.25" customHeight="1" x14ac:dyDescent="0.45">
      <c r="A1" s="420" t="s">
        <v>0</v>
      </c>
      <c r="B1" s="420"/>
      <c r="C1" s="92"/>
    </row>
    <row r="3" spans="1:8" x14ac:dyDescent="0.3">
      <c r="A3" s="70" t="s">
        <v>82</v>
      </c>
    </row>
    <row r="4" spans="1:8" x14ac:dyDescent="0.3">
      <c r="B4" s="113" t="s">
        <v>31</v>
      </c>
      <c r="C4" s="36"/>
      <c r="D4" s="36">
        <v>240</v>
      </c>
      <c r="E4" s="36">
        <v>48</v>
      </c>
      <c r="F4" s="36">
        <v>12</v>
      </c>
      <c r="G4" s="36"/>
      <c r="H4" s="95"/>
    </row>
    <row r="5" spans="1:8" x14ac:dyDescent="0.3">
      <c r="A5" s="424" t="s">
        <v>14</v>
      </c>
      <c r="B5" s="425"/>
      <c r="C5" s="42"/>
      <c r="D5" s="412" t="s">
        <v>33</v>
      </c>
      <c r="E5" s="413"/>
      <c r="F5" s="414"/>
      <c r="G5" s="421" t="s">
        <v>10</v>
      </c>
      <c r="H5" s="38" t="s">
        <v>15</v>
      </c>
    </row>
    <row r="6" spans="1:8" x14ac:dyDescent="0.3">
      <c r="A6" s="426"/>
      <c r="B6" s="427"/>
      <c r="C6" s="45"/>
      <c r="D6" s="415"/>
      <c r="E6" s="416"/>
      <c r="F6" s="417"/>
      <c r="G6" s="422"/>
      <c r="H6" s="38">
        <v>0</v>
      </c>
    </row>
    <row r="7" spans="1:8" ht="24.75" customHeight="1" x14ac:dyDescent="0.3">
      <c r="A7" s="120" t="s">
        <v>69</v>
      </c>
      <c r="B7" s="119" t="s">
        <v>24</v>
      </c>
      <c r="C7" s="48" t="s">
        <v>34</v>
      </c>
      <c r="D7" s="48" t="s">
        <v>27</v>
      </c>
      <c r="E7" s="48" t="s">
        <v>23</v>
      </c>
      <c r="F7" s="48" t="s">
        <v>26</v>
      </c>
      <c r="G7" s="423"/>
      <c r="H7" s="352">
        <v>17856</v>
      </c>
    </row>
    <row r="8" spans="1:8" x14ac:dyDescent="0.3">
      <c r="A8" s="357" t="s">
        <v>67</v>
      </c>
      <c r="B8" s="373" t="s">
        <v>68</v>
      </c>
      <c r="C8" s="359">
        <v>0</v>
      </c>
      <c r="D8" s="359">
        <v>0</v>
      </c>
      <c r="E8" s="359">
        <v>0</v>
      </c>
      <c r="F8" s="359">
        <v>0</v>
      </c>
      <c r="G8" s="363"/>
    </row>
    <row r="9" spans="1:8" x14ac:dyDescent="0.3">
      <c r="A9" s="121"/>
      <c r="B9" s="96"/>
      <c r="C9" s="97"/>
      <c r="D9" s="97"/>
      <c r="E9" s="97"/>
      <c r="F9" s="97"/>
      <c r="G9" s="125">
        <f>(C9*D9*240)+(C9*E9*52)+(C9*F9*12)</f>
        <v>0</v>
      </c>
    </row>
    <row r="10" spans="1:8" x14ac:dyDescent="0.3">
      <c r="A10" s="122"/>
      <c r="B10" s="110"/>
      <c r="C10" s="111"/>
      <c r="D10" s="111"/>
      <c r="E10" s="111"/>
      <c r="F10" s="111"/>
      <c r="G10" s="125">
        <f>(C10*D10*240)+(C10*E10*52)+(C10*F10*12)</f>
        <v>0</v>
      </c>
    </row>
    <row r="11" spans="1:8" ht="15" thickBot="1" x14ac:dyDescent="0.35">
      <c r="A11" s="123"/>
      <c r="B11" s="98"/>
      <c r="C11" s="99"/>
      <c r="D11" s="99"/>
      <c r="E11" s="99"/>
      <c r="F11" s="99"/>
      <c r="G11" s="125">
        <f t="shared" ref="G11" si="0">(C11*D11*240)+(C11*E11*52)+(C11*F11*12)</f>
        <v>0</v>
      </c>
    </row>
    <row r="12" spans="1:8" ht="15" thickBot="1" x14ac:dyDescent="0.35">
      <c r="A12" s="100" t="s">
        <v>76</v>
      </c>
      <c r="B12" s="101"/>
      <c r="C12" s="53"/>
      <c r="D12" s="53"/>
      <c r="E12" s="53"/>
      <c r="F12" s="53"/>
      <c r="G12" s="133">
        <f>SUM(G8:G11)</f>
        <v>0</v>
      </c>
    </row>
    <row r="13" spans="1:8" x14ac:dyDescent="0.3">
      <c r="A13" s="102"/>
      <c r="B13" s="102"/>
      <c r="C13" s="57"/>
      <c r="D13" s="57"/>
      <c r="E13" s="57"/>
      <c r="F13" s="57"/>
      <c r="G13" s="130"/>
    </row>
    <row r="14" spans="1:8" x14ac:dyDescent="0.3">
      <c r="A14" s="117" t="s">
        <v>72</v>
      </c>
      <c r="B14" s="115" t="s">
        <v>24</v>
      </c>
      <c r="C14" s="103" t="s">
        <v>34</v>
      </c>
      <c r="D14" s="103" t="s">
        <v>27</v>
      </c>
      <c r="E14" s="104" t="s">
        <v>23</v>
      </c>
      <c r="F14" s="105" t="s">
        <v>26</v>
      </c>
      <c r="G14" s="134" t="s">
        <v>10</v>
      </c>
    </row>
    <row r="15" spans="1:8" x14ac:dyDescent="0.3">
      <c r="A15" s="118"/>
      <c r="B15" s="116"/>
      <c r="C15" s="106"/>
      <c r="D15" s="107"/>
      <c r="E15" s="106"/>
      <c r="F15" s="106"/>
      <c r="G15" s="135">
        <f>(C15*D15*240)+(C15*E15*52)+(C15*F15*12)</f>
        <v>0</v>
      </c>
    </row>
    <row r="16" spans="1:8" x14ac:dyDescent="0.3">
      <c r="A16" s="295"/>
      <c r="B16" s="116"/>
      <c r="C16" s="106"/>
      <c r="D16" s="296"/>
      <c r="E16" s="106"/>
      <c r="F16" s="106"/>
      <c r="G16" s="297">
        <f t="shared" ref="G16" si="1">(C16*D16*240)+(C16*E16*52)+(C16*F16*12)</f>
        <v>0</v>
      </c>
    </row>
    <row r="17" spans="1:7" x14ac:dyDescent="0.3">
      <c r="A17" s="300"/>
      <c r="B17" s="301"/>
      <c r="C17" s="291"/>
      <c r="D17" s="291"/>
      <c r="E17" s="291"/>
      <c r="F17" s="291"/>
      <c r="G17" s="292"/>
    </row>
    <row r="18" spans="1:7" ht="15" thickBot="1" x14ac:dyDescent="0.35">
      <c r="A18" s="298" t="s">
        <v>108</v>
      </c>
      <c r="B18" s="299"/>
      <c r="C18" s="293"/>
      <c r="D18" s="293"/>
      <c r="E18" s="293"/>
      <c r="F18" s="293"/>
      <c r="G18" s="294">
        <f>SUM(G15:G17)</f>
        <v>0</v>
      </c>
    </row>
    <row r="19" spans="1:7" ht="15" thickBot="1" x14ac:dyDescent="0.35">
      <c r="A19" s="289"/>
      <c r="B19" s="376"/>
      <c r="C19" s="377"/>
      <c r="D19" s="377"/>
      <c r="E19" s="377"/>
      <c r="F19" s="377"/>
      <c r="G19" s="353"/>
    </row>
    <row r="20" spans="1:7" x14ac:dyDescent="0.3">
      <c r="A20" s="364" t="s">
        <v>115</v>
      </c>
      <c r="B20" s="365"/>
      <c r="C20" s="366"/>
      <c r="D20" s="366"/>
      <c r="E20" s="366"/>
      <c r="F20" s="367"/>
      <c r="G20" s="354"/>
    </row>
    <row r="21" spans="1:7" ht="15" thickBot="1" x14ac:dyDescent="0.35">
      <c r="A21" s="108" t="s">
        <v>22</v>
      </c>
      <c r="B21" s="67"/>
      <c r="C21" s="68"/>
      <c r="D21" s="68"/>
      <c r="E21" s="68"/>
      <c r="F21" s="69"/>
      <c r="G21" s="355">
        <f>SUM(G12,G18,G20)</f>
        <v>0</v>
      </c>
    </row>
    <row r="22" spans="1:7" ht="15" thickBot="1" x14ac:dyDescent="0.35"/>
    <row r="23" spans="1:7" x14ac:dyDescent="0.3">
      <c r="G23" s="89" t="s">
        <v>35</v>
      </c>
    </row>
    <row r="24" spans="1:7" x14ac:dyDescent="0.3">
      <c r="E24" s="38" t="s">
        <v>84</v>
      </c>
      <c r="G24" s="90" t="s">
        <v>78</v>
      </c>
    </row>
    <row r="25" spans="1:7" x14ac:dyDescent="0.3">
      <c r="G25" s="90"/>
    </row>
    <row r="26" spans="1:7" x14ac:dyDescent="0.3">
      <c r="G26" s="302"/>
    </row>
    <row r="27" spans="1:7" ht="23.4" x14ac:dyDescent="0.45">
      <c r="A27" s="420" t="s">
        <v>0</v>
      </c>
      <c r="B27" s="420"/>
      <c r="C27" s="92"/>
    </row>
    <row r="28" spans="1:7" x14ac:dyDescent="0.3">
      <c r="B28" s="350"/>
    </row>
    <row r="29" spans="1:7" x14ac:dyDescent="0.3">
      <c r="A29" s="70" t="s">
        <v>82</v>
      </c>
    </row>
    <row r="30" spans="1:7" x14ac:dyDescent="0.3">
      <c r="B30" s="113" t="s">
        <v>31</v>
      </c>
      <c r="C30" s="36"/>
      <c r="D30" s="36">
        <v>240</v>
      </c>
      <c r="E30" s="36">
        <v>48</v>
      </c>
      <c r="F30" s="36">
        <v>12</v>
      </c>
      <c r="G30" s="36"/>
    </row>
    <row r="31" spans="1:7" x14ac:dyDescent="0.3">
      <c r="A31" s="424" t="s">
        <v>14</v>
      </c>
      <c r="B31" s="425"/>
      <c r="C31" s="42"/>
      <c r="D31" s="412" t="s">
        <v>33</v>
      </c>
      <c r="E31" s="413"/>
      <c r="F31" s="414"/>
      <c r="G31" s="421" t="s">
        <v>10</v>
      </c>
    </row>
    <row r="32" spans="1:7" x14ac:dyDescent="0.3">
      <c r="A32" s="426"/>
      <c r="B32" s="427"/>
      <c r="C32" s="45"/>
      <c r="D32" s="415"/>
      <c r="E32" s="416"/>
      <c r="F32" s="417"/>
      <c r="G32" s="422"/>
    </row>
    <row r="33" spans="1:7" ht="27" x14ac:dyDescent="0.3">
      <c r="A33" s="120" t="s">
        <v>69</v>
      </c>
      <c r="B33" s="119" t="s">
        <v>24</v>
      </c>
      <c r="C33" s="48" t="s">
        <v>34</v>
      </c>
      <c r="D33" s="48" t="s">
        <v>27</v>
      </c>
      <c r="E33" s="48" t="s">
        <v>23</v>
      </c>
      <c r="F33" s="48" t="s">
        <v>26</v>
      </c>
      <c r="G33" s="423"/>
    </row>
    <row r="34" spans="1:7" x14ac:dyDescent="0.3">
      <c r="A34" s="357" t="s">
        <v>67</v>
      </c>
      <c r="B34" s="373" t="s">
        <v>68</v>
      </c>
      <c r="C34" s="359">
        <v>0</v>
      </c>
      <c r="D34" s="359">
        <v>0</v>
      </c>
      <c r="E34" s="359">
        <v>0</v>
      </c>
      <c r="F34" s="359">
        <v>0</v>
      </c>
      <c r="G34" s="363"/>
    </row>
    <row r="35" spans="1:7" x14ac:dyDescent="0.3">
      <c r="A35" s="121"/>
      <c r="B35" s="96"/>
      <c r="C35" s="97"/>
      <c r="D35" s="97"/>
      <c r="E35" s="97"/>
      <c r="F35" s="97"/>
      <c r="G35" s="125">
        <f>(C35*D35*240)+(C35*E35*48)+(C35*F35*12)</f>
        <v>0</v>
      </c>
    </row>
    <row r="36" spans="1:7" x14ac:dyDescent="0.3">
      <c r="A36" s="122"/>
      <c r="B36" s="110"/>
      <c r="C36" s="111"/>
      <c r="D36" s="111"/>
      <c r="E36" s="111"/>
      <c r="F36" s="111"/>
      <c r="G36" s="125">
        <f>(C36*D36*240)+(C36*E36*48)+(C36*F36*12)</f>
        <v>0</v>
      </c>
    </row>
    <row r="37" spans="1:7" ht="15" thickBot="1" x14ac:dyDescent="0.35">
      <c r="A37" s="123"/>
      <c r="B37" s="98"/>
      <c r="C37" s="99"/>
      <c r="D37" s="99"/>
      <c r="E37" s="99"/>
      <c r="F37" s="99"/>
      <c r="G37" s="125">
        <f>(C37*D37*240)+(C37*E37*48)+(C37*F37*12)</f>
        <v>0</v>
      </c>
    </row>
    <row r="38" spans="1:7" ht="15" thickBot="1" x14ac:dyDescent="0.35">
      <c r="A38" s="100" t="s">
        <v>76</v>
      </c>
      <c r="B38" s="101"/>
      <c r="C38" s="53"/>
      <c r="D38" s="53"/>
      <c r="E38" s="53"/>
      <c r="F38" s="53"/>
      <c r="G38" s="133">
        <f>SUM(G34:G37)</f>
        <v>0</v>
      </c>
    </row>
    <row r="39" spans="1:7" x14ac:dyDescent="0.3">
      <c r="A39" s="102"/>
      <c r="B39" s="102"/>
      <c r="C39" s="57"/>
      <c r="D39" s="57"/>
      <c r="E39" s="57"/>
      <c r="F39" s="57"/>
      <c r="G39" s="130"/>
    </row>
    <row r="40" spans="1:7" x14ac:dyDescent="0.3">
      <c r="A40" s="117" t="s">
        <v>72</v>
      </c>
      <c r="B40" s="115" t="s">
        <v>24</v>
      </c>
      <c r="C40" s="103" t="s">
        <v>34</v>
      </c>
      <c r="D40" s="103" t="s">
        <v>27</v>
      </c>
      <c r="E40" s="104" t="s">
        <v>23</v>
      </c>
      <c r="F40" s="105" t="s">
        <v>26</v>
      </c>
      <c r="G40" s="134" t="s">
        <v>10</v>
      </c>
    </row>
    <row r="41" spans="1:7" x14ac:dyDescent="0.3">
      <c r="A41" s="118"/>
      <c r="B41" s="116"/>
      <c r="C41" s="106"/>
      <c r="D41" s="107"/>
      <c r="E41" s="106"/>
      <c r="F41" s="106"/>
      <c r="G41" s="135">
        <f>(C41*D41*240)+(C41*E41*48)+(C41*F41*12)</f>
        <v>0</v>
      </c>
    </row>
    <row r="42" spans="1:7" x14ac:dyDescent="0.3">
      <c r="A42" s="295"/>
      <c r="B42" s="116"/>
      <c r="C42" s="106"/>
      <c r="D42" s="296"/>
      <c r="E42" s="106"/>
      <c r="F42" s="106"/>
      <c r="G42" s="297">
        <f>(C42*D42*240)+(C42*E42*48)+(C42*F42*12)</f>
        <v>0</v>
      </c>
    </row>
    <row r="43" spans="1:7" x14ac:dyDescent="0.3">
      <c r="A43" s="300"/>
      <c r="B43" s="301"/>
      <c r="C43" s="291"/>
      <c r="D43" s="291"/>
      <c r="E43" s="291"/>
      <c r="F43" s="291"/>
      <c r="G43" s="292"/>
    </row>
    <row r="44" spans="1:7" ht="15" thickBot="1" x14ac:dyDescent="0.35">
      <c r="A44" s="298" t="s">
        <v>108</v>
      </c>
      <c r="B44" s="299"/>
      <c r="C44" s="293"/>
      <c r="D44" s="293"/>
      <c r="E44" s="293"/>
      <c r="F44" s="293"/>
      <c r="G44" s="294">
        <f>SUM(G41:G43)</f>
        <v>0</v>
      </c>
    </row>
    <row r="45" spans="1:7" ht="15" thickBot="1" x14ac:dyDescent="0.35">
      <c r="A45" s="289"/>
      <c r="B45" s="376"/>
      <c r="C45" s="377"/>
      <c r="D45" s="377"/>
      <c r="E45" s="377"/>
      <c r="F45" s="377"/>
      <c r="G45" s="353"/>
    </row>
    <row r="46" spans="1:7" x14ac:dyDescent="0.3">
      <c r="A46" s="364" t="s">
        <v>115</v>
      </c>
      <c r="B46" s="365"/>
      <c r="C46" s="366"/>
      <c r="D46" s="366"/>
      <c r="E46" s="366"/>
      <c r="F46" s="367"/>
      <c r="G46" s="354"/>
    </row>
    <row r="47" spans="1:7" ht="15" thickBot="1" x14ac:dyDescent="0.35">
      <c r="A47" s="108" t="s">
        <v>22</v>
      </c>
      <c r="B47" s="67"/>
      <c r="C47" s="68"/>
      <c r="D47" s="68"/>
      <c r="E47" s="68"/>
      <c r="F47" s="69"/>
      <c r="G47" s="355">
        <f>SUM(G38,G44, G46)</f>
        <v>0</v>
      </c>
    </row>
    <row r="48" spans="1:7" ht="15" thickBot="1" x14ac:dyDescent="0.35"/>
    <row r="49" spans="1:7" x14ac:dyDescent="0.3">
      <c r="G49" s="89" t="s">
        <v>35</v>
      </c>
    </row>
    <row r="50" spans="1:7" x14ac:dyDescent="0.3">
      <c r="E50" s="38" t="s">
        <v>84</v>
      </c>
      <c r="G50" s="90" t="s">
        <v>78</v>
      </c>
    </row>
    <row r="51" spans="1:7" x14ac:dyDescent="0.3">
      <c r="G51" s="90"/>
    </row>
    <row r="52" spans="1:7" x14ac:dyDescent="0.3">
      <c r="G52" s="356"/>
    </row>
    <row r="53" spans="1:7" ht="23.4" x14ac:dyDescent="0.45">
      <c r="A53" s="420" t="s">
        <v>0</v>
      </c>
      <c r="B53" s="420"/>
      <c r="C53" s="92"/>
    </row>
    <row r="54" spans="1:7" x14ac:dyDescent="0.3">
      <c r="B54" s="350"/>
    </row>
    <row r="55" spans="1:7" ht="15" customHeight="1" x14ac:dyDescent="0.3">
      <c r="A55" s="70" t="s">
        <v>82</v>
      </c>
    </row>
    <row r="56" spans="1:7" s="36" customFormat="1" ht="15" customHeight="1" x14ac:dyDescent="0.3">
      <c r="A56" s="93"/>
      <c r="B56" s="113" t="s">
        <v>31</v>
      </c>
      <c r="D56" s="36">
        <v>240</v>
      </c>
      <c r="E56" s="36">
        <v>48</v>
      </c>
      <c r="F56" s="36">
        <v>12</v>
      </c>
    </row>
    <row r="57" spans="1:7" ht="15" customHeight="1" x14ac:dyDescent="0.3">
      <c r="A57" s="424" t="s">
        <v>14</v>
      </c>
      <c r="B57" s="425"/>
      <c r="C57" s="42"/>
      <c r="D57" s="412" t="s">
        <v>33</v>
      </c>
      <c r="E57" s="413"/>
      <c r="F57" s="414"/>
      <c r="G57" s="421" t="s">
        <v>10</v>
      </c>
    </row>
    <row r="58" spans="1:7" ht="15" customHeight="1" x14ac:dyDescent="0.3">
      <c r="A58" s="426"/>
      <c r="B58" s="427"/>
      <c r="C58" s="45"/>
      <c r="D58" s="415"/>
      <c r="E58" s="416"/>
      <c r="F58" s="417"/>
      <c r="G58" s="422"/>
    </row>
    <row r="59" spans="1:7" ht="27" x14ac:dyDescent="0.3">
      <c r="A59" s="120" t="s">
        <v>69</v>
      </c>
      <c r="B59" s="119" t="s">
        <v>24</v>
      </c>
      <c r="C59" s="48" t="s">
        <v>34</v>
      </c>
      <c r="D59" s="48" t="s">
        <v>27</v>
      </c>
      <c r="E59" s="48" t="s">
        <v>23</v>
      </c>
      <c r="F59" s="48" t="s">
        <v>26</v>
      </c>
      <c r="G59" s="423"/>
    </row>
    <row r="60" spans="1:7" x14ac:dyDescent="0.3">
      <c r="A60" s="375" t="s">
        <v>67</v>
      </c>
      <c r="B60" s="373" t="s">
        <v>68</v>
      </c>
      <c r="C60" s="359">
        <v>0</v>
      </c>
      <c r="D60" s="359">
        <v>0</v>
      </c>
      <c r="E60" s="359">
        <v>0</v>
      </c>
      <c r="F60" s="359">
        <v>0</v>
      </c>
      <c r="G60" s="363"/>
    </row>
    <row r="61" spans="1:7" x14ac:dyDescent="0.3">
      <c r="A61" s="374"/>
      <c r="B61" s="96"/>
      <c r="C61" s="97"/>
      <c r="D61" s="97"/>
      <c r="E61" s="97"/>
      <c r="F61" s="97"/>
      <c r="G61" s="125">
        <f>(C61*D61*240)+(C61*E61*48)+(C61*F61*12)</f>
        <v>0</v>
      </c>
    </row>
    <row r="62" spans="1:7" x14ac:dyDescent="0.3">
      <c r="A62" s="122"/>
      <c r="B62" s="110"/>
      <c r="C62" s="111"/>
      <c r="D62" s="111"/>
      <c r="E62" s="111"/>
      <c r="F62" s="111"/>
      <c r="G62" s="125">
        <f>(C62*D62*240)+(C62*E62*48)+(C62*F62*12)</f>
        <v>0</v>
      </c>
    </row>
    <row r="63" spans="1:7" ht="15" thickBot="1" x14ac:dyDescent="0.35">
      <c r="A63" s="123"/>
      <c r="B63" s="98"/>
      <c r="C63" s="99"/>
      <c r="D63" s="99"/>
      <c r="E63" s="99"/>
      <c r="F63" s="99"/>
      <c r="G63" s="125">
        <f>(C63*D63*240)+(C63*E63*48)+(C63*F63*12)</f>
        <v>0</v>
      </c>
    </row>
    <row r="64" spans="1:7" ht="15" thickBot="1" x14ac:dyDescent="0.35">
      <c r="A64" s="100" t="s">
        <v>76</v>
      </c>
      <c r="B64" s="101"/>
      <c r="C64" s="53"/>
      <c r="D64" s="53"/>
      <c r="E64" s="53"/>
      <c r="F64" s="53"/>
      <c r="G64" s="133">
        <f>SUM(G60:G63)</f>
        <v>0</v>
      </c>
    </row>
    <row r="65" spans="1:7" ht="18.75" customHeight="1" x14ac:dyDescent="0.3">
      <c r="A65" s="102"/>
      <c r="B65" s="102"/>
      <c r="C65" s="57"/>
      <c r="D65" s="57"/>
      <c r="E65" s="57"/>
      <c r="F65" s="57"/>
      <c r="G65" s="130"/>
    </row>
    <row r="66" spans="1:7" x14ac:dyDescent="0.3">
      <c r="A66" s="117" t="s">
        <v>72</v>
      </c>
      <c r="B66" s="115" t="s">
        <v>24</v>
      </c>
      <c r="C66" s="103" t="s">
        <v>34</v>
      </c>
      <c r="D66" s="103" t="s">
        <v>27</v>
      </c>
      <c r="E66" s="104" t="s">
        <v>23</v>
      </c>
      <c r="F66" s="105" t="s">
        <v>26</v>
      </c>
      <c r="G66" s="134" t="s">
        <v>10</v>
      </c>
    </row>
    <row r="67" spans="1:7" x14ac:dyDescent="0.3">
      <c r="A67" s="118"/>
      <c r="B67" s="116"/>
      <c r="C67" s="106"/>
      <c r="D67" s="107"/>
      <c r="E67" s="106"/>
      <c r="F67" s="106"/>
      <c r="G67" s="135">
        <f>(C67*D67*240)+(C67*E67*48)+(C67*F67*12)</f>
        <v>0</v>
      </c>
    </row>
    <row r="68" spans="1:7" x14ac:dyDescent="0.3">
      <c r="A68" s="295"/>
      <c r="B68" s="116"/>
      <c r="C68" s="106"/>
      <c r="D68" s="296"/>
      <c r="E68" s="106"/>
      <c r="F68" s="106"/>
      <c r="G68" s="297">
        <f>(C68*D68*240)+(C68*E68*48)+(C68*F68*12)</f>
        <v>0</v>
      </c>
    </row>
    <row r="69" spans="1:7" x14ac:dyDescent="0.3">
      <c r="A69" s="300"/>
      <c r="B69" s="301"/>
      <c r="C69" s="291"/>
      <c r="D69" s="291"/>
      <c r="E69" s="291"/>
      <c r="F69" s="291"/>
      <c r="G69" s="292"/>
    </row>
    <row r="70" spans="1:7" ht="15" thickBot="1" x14ac:dyDescent="0.35">
      <c r="A70" s="298" t="s">
        <v>108</v>
      </c>
      <c r="B70" s="299"/>
      <c r="C70" s="293"/>
      <c r="D70" s="293"/>
      <c r="E70" s="293"/>
      <c r="F70" s="293"/>
      <c r="G70" s="294">
        <f>SUM(G67:G69)</f>
        <v>0</v>
      </c>
    </row>
    <row r="71" spans="1:7" ht="15" thickBot="1" x14ac:dyDescent="0.35">
      <c r="A71" s="289"/>
      <c r="B71" s="376"/>
      <c r="C71" s="377"/>
      <c r="D71" s="377"/>
      <c r="E71" s="377"/>
      <c r="F71" s="377"/>
      <c r="G71" s="353"/>
    </row>
    <row r="72" spans="1:7" x14ac:dyDescent="0.3">
      <c r="A72" s="364" t="s">
        <v>115</v>
      </c>
      <c r="B72" s="365"/>
      <c r="C72" s="366"/>
      <c r="D72" s="366"/>
      <c r="E72" s="366"/>
      <c r="F72" s="367"/>
      <c r="G72" s="354"/>
    </row>
    <row r="73" spans="1:7" ht="15" thickBot="1" x14ac:dyDescent="0.35">
      <c r="A73" s="108" t="s">
        <v>22</v>
      </c>
      <c r="B73" s="67"/>
      <c r="C73" s="68"/>
      <c r="D73" s="68"/>
      <c r="E73" s="68"/>
      <c r="F73" s="69"/>
      <c r="G73" s="136">
        <f>SUM(G64,G70,G72)</f>
        <v>0</v>
      </c>
    </row>
    <row r="74" spans="1:7" ht="15" thickBot="1" x14ac:dyDescent="0.35"/>
    <row r="75" spans="1:7" x14ac:dyDescent="0.3">
      <c r="G75" s="89" t="s">
        <v>35</v>
      </c>
    </row>
    <row r="76" spans="1:7" x14ac:dyDescent="0.3">
      <c r="E76" s="38" t="s">
        <v>84</v>
      </c>
      <c r="G76" s="90" t="s">
        <v>78</v>
      </c>
    </row>
    <row r="77" spans="1:7" x14ac:dyDescent="0.3">
      <c r="G77" s="90"/>
    </row>
    <row r="78" spans="1:7" x14ac:dyDescent="0.3">
      <c r="G78" s="356"/>
    </row>
    <row r="79" spans="1:7" ht="23.4" x14ac:dyDescent="0.45">
      <c r="A79" s="420" t="s">
        <v>0</v>
      </c>
      <c r="B79" s="420"/>
      <c r="C79" s="351"/>
    </row>
    <row r="81" spans="1:7" x14ac:dyDescent="0.3">
      <c r="A81" s="70" t="s">
        <v>82</v>
      </c>
    </row>
    <row r="82" spans="1:7" x14ac:dyDescent="0.3">
      <c r="B82" s="113" t="s">
        <v>31</v>
      </c>
      <c r="C82" s="36"/>
      <c r="D82" s="36">
        <v>240</v>
      </c>
      <c r="E82" s="36">
        <v>48</v>
      </c>
      <c r="F82" s="36">
        <v>12</v>
      </c>
      <c r="G82" s="36"/>
    </row>
    <row r="83" spans="1:7" x14ac:dyDescent="0.3">
      <c r="A83" s="424" t="s">
        <v>14</v>
      </c>
      <c r="B83" s="425"/>
      <c r="C83" s="42"/>
      <c r="D83" s="412" t="s">
        <v>33</v>
      </c>
      <c r="E83" s="413"/>
      <c r="F83" s="414"/>
      <c r="G83" s="421" t="s">
        <v>10</v>
      </c>
    </row>
    <row r="84" spans="1:7" x14ac:dyDescent="0.3">
      <c r="A84" s="426"/>
      <c r="B84" s="427"/>
      <c r="C84" s="45"/>
      <c r="D84" s="415"/>
      <c r="E84" s="416"/>
      <c r="F84" s="417"/>
      <c r="G84" s="422"/>
    </row>
    <row r="85" spans="1:7" ht="27" x14ac:dyDescent="0.3">
      <c r="A85" s="120" t="s">
        <v>69</v>
      </c>
      <c r="B85" s="119" t="s">
        <v>24</v>
      </c>
      <c r="C85" s="48" t="s">
        <v>34</v>
      </c>
      <c r="D85" s="48" t="s">
        <v>27</v>
      </c>
      <c r="E85" s="48" t="s">
        <v>23</v>
      </c>
      <c r="F85" s="48" t="s">
        <v>26</v>
      </c>
      <c r="G85" s="423"/>
    </row>
    <row r="86" spans="1:7" x14ac:dyDescent="0.3">
      <c r="A86" s="357" t="s">
        <v>67</v>
      </c>
      <c r="B86" s="358" t="s">
        <v>68</v>
      </c>
      <c r="C86" s="359">
        <v>0</v>
      </c>
      <c r="D86" s="359">
        <v>0</v>
      </c>
      <c r="E86" s="359">
        <v>0</v>
      </c>
      <c r="F86" s="359">
        <v>0</v>
      </c>
      <c r="G86" s="363"/>
    </row>
    <row r="87" spans="1:7" x14ac:dyDescent="0.3">
      <c r="A87" s="121"/>
      <c r="B87" s="96"/>
      <c r="C87" s="97"/>
      <c r="D87" s="97"/>
      <c r="E87" s="97"/>
      <c r="F87" s="97"/>
      <c r="G87" s="125">
        <f>(C87*D87*240)+(C87*E87*48)+(C87*F87*12)</f>
        <v>0</v>
      </c>
    </row>
    <row r="88" spans="1:7" x14ac:dyDescent="0.3">
      <c r="A88" s="122"/>
      <c r="B88" s="110"/>
      <c r="C88" s="111"/>
      <c r="D88" s="111"/>
      <c r="E88" s="111"/>
      <c r="F88" s="111"/>
      <c r="G88" s="125">
        <f>(C88*D88*240)+(C88*E88*48)+(C88*F88*12)</f>
        <v>0</v>
      </c>
    </row>
    <row r="89" spans="1:7" ht="15" thickBot="1" x14ac:dyDescent="0.35">
      <c r="A89" s="123"/>
      <c r="B89" s="98"/>
      <c r="C89" s="99"/>
      <c r="D89" s="99"/>
      <c r="E89" s="99"/>
      <c r="F89" s="99"/>
      <c r="G89" s="125">
        <f>(C89*D89*240)+(C89*E89*48)+(C89*F89*12)</f>
        <v>0</v>
      </c>
    </row>
    <row r="90" spans="1:7" ht="15" thickBot="1" x14ac:dyDescent="0.35">
      <c r="A90" s="100" t="s">
        <v>76</v>
      </c>
      <c r="B90" s="101"/>
      <c r="C90" s="53"/>
      <c r="D90" s="53"/>
      <c r="E90" s="53"/>
      <c r="F90" s="53"/>
      <c r="G90" s="133">
        <f>SUM(G86:G89)</f>
        <v>0</v>
      </c>
    </row>
    <row r="91" spans="1:7" x14ac:dyDescent="0.3">
      <c r="A91" s="102"/>
      <c r="B91" s="102"/>
      <c r="C91" s="57"/>
      <c r="D91" s="57"/>
      <c r="E91" s="57"/>
      <c r="F91" s="57"/>
      <c r="G91" s="130"/>
    </row>
    <row r="92" spans="1:7" x14ac:dyDescent="0.3">
      <c r="A92" s="117" t="s">
        <v>72</v>
      </c>
      <c r="B92" s="115" t="s">
        <v>24</v>
      </c>
      <c r="C92" s="103" t="s">
        <v>34</v>
      </c>
      <c r="D92" s="103" t="s">
        <v>27</v>
      </c>
      <c r="E92" s="104" t="s">
        <v>23</v>
      </c>
      <c r="F92" s="105" t="s">
        <v>26</v>
      </c>
      <c r="G92" s="134" t="s">
        <v>10</v>
      </c>
    </row>
    <row r="93" spans="1:7" x14ac:dyDescent="0.3">
      <c r="A93" s="118"/>
      <c r="B93" s="116"/>
      <c r="C93" s="106"/>
      <c r="D93" s="107"/>
      <c r="E93" s="106"/>
      <c r="F93" s="106"/>
      <c r="G93" s="135">
        <f>(C93*D93*240)+(C93*E93*48)+(C93*F93*12)</f>
        <v>0</v>
      </c>
    </row>
    <row r="94" spans="1:7" x14ac:dyDescent="0.3">
      <c r="A94" s="295"/>
      <c r="B94" s="116"/>
      <c r="C94" s="106"/>
      <c r="D94" s="296"/>
      <c r="E94" s="106"/>
      <c r="F94" s="106"/>
      <c r="G94" s="297">
        <f>(C94*D94*240)+(C94*E94*48)+(C94*F94*12)</f>
        <v>0</v>
      </c>
    </row>
    <row r="95" spans="1:7" x14ac:dyDescent="0.3">
      <c r="A95" s="300"/>
      <c r="B95" s="301"/>
      <c r="C95" s="291"/>
      <c r="D95" s="291"/>
      <c r="E95" s="291"/>
      <c r="F95" s="291"/>
      <c r="G95" s="292"/>
    </row>
    <row r="96" spans="1:7" ht="15" thickBot="1" x14ac:dyDescent="0.35">
      <c r="A96" s="298" t="s">
        <v>108</v>
      </c>
      <c r="B96" s="299"/>
      <c r="C96" s="293"/>
      <c r="D96" s="293"/>
      <c r="E96" s="293"/>
      <c r="F96" s="293"/>
      <c r="G96" s="294">
        <f>SUM(G93:G95)</f>
        <v>0</v>
      </c>
    </row>
    <row r="97" spans="1:7" ht="15" thickBot="1" x14ac:dyDescent="0.35">
      <c r="A97" s="289"/>
      <c r="B97" s="290"/>
      <c r="C97" s="291"/>
      <c r="D97" s="291"/>
      <c r="E97" s="291"/>
      <c r="F97" s="291"/>
      <c r="G97" s="353"/>
    </row>
    <row r="98" spans="1:7" x14ac:dyDescent="0.3">
      <c r="A98" s="364" t="s">
        <v>115</v>
      </c>
      <c r="B98" s="365"/>
      <c r="C98" s="366"/>
      <c r="D98" s="366"/>
      <c r="E98" s="366"/>
      <c r="F98" s="367"/>
      <c r="G98" s="354"/>
    </row>
    <row r="99" spans="1:7" ht="15" thickBot="1" x14ac:dyDescent="0.35">
      <c r="A99" s="108" t="s">
        <v>22</v>
      </c>
      <c r="B99" s="67"/>
      <c r="C99" s="68"/>
      <c r="D99" s="68"/>
      <c r="E99" s="68"/>
      <c r="F99" s="69"/>
      <c r="G99" s="136">
        <f>SUM(G90,G96,G98)</f>
        <v>0</v>
      </c>
    </row>
    <row r="100" spans="1:7" ht="15" thickBot="1" x14ac:dyDescent="0.35"/>
    <row r="101" spans="1:7" x14ac:dyDescent="0.3">
      <c r="G101" s="89" t="s">
        <v>35</v>
      </c>
    </row>
    <row r="102" spans="1:7" x14ac:dyDescent="0.3">
      <c r="E102" s="38" t="s">
        <v>84</v>
      </c>
      <c r="G102" s="90" t="s">
        <v>78</v>
      </c>
    </row>
    <row r="103" spans="1:7" x14ac:dyDescent="0.3">
      <c r="G103" s="90"/>
    </row>
    <row r="104" spans="1:7" x14ac:dyDescent="0.3">
      <c r="G104" s="356"/>
    </row>
  </sheetData>
  <sheetProtection password="EA25" sheet="1" objects="1" scenarios="1" selectLockedCells="1"/>
  <mergeCells count="16">
    <mergeCell ref="A1:B1"/>
    <mergeCell ref="G83:G85"/>
    <mergeCell ref="G57:G59"/>
    <mergeCell ref="G31:G33"/>
    <mergeCell ref="G5:G7"/>
    <mergeCell ref="A83:B84"/>
    <mergeCell ref="D83:F84"/>
    <mergeCell ref="A5:B6"/>
    <mergeCell ref="D5:F6"/>
    <mergeCell ref="A57:B58"/>
    <mergeCell ref="D57:F58"/>
    <mergeCell ref="A27:B27"/>
    <mergeCell ref="A31:B32"/>
    <mergeCell ref="D31:F32"/>
    <mergeCell ref="A53:B53"/>
    <mergeCell ref="A79:B79"/>
  </mergeCells>
  <dataValidations count="1">
    <dataValidation type="list" allowBlank="1" showInputMessage="1" showErrorMessage="1" sqref="G8 G34 G60 G86">
      <formula1>$H$6:$H$7</formula1>
    </dataValidation>
  </dataValidations>
  <pageMargins left="0.7" right="0.7" top="0.75" bottom="0.75" header="0.3" footer="0.3"/>
  <pageSetup scale="95" orientation="landscape" r:id="rId1"/>
  <rowBreaks count="3" manualBreakCount="3">
    <brk id="26" max="6" man="1"/>
    <brk id="52" max="16383" man="1"/>
    <brk id="78"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5"/>
  <sheetViews>
    <sheetView topLeftCell="A25" zoomScaleNormal="100" zoomScaleSheetLayoutView="100" workbookViewId="0">
      <selection activeCell="M80" sqref="M80"/>
    </sheetView>
  </sheetViews>
  <sheetFormatPr defaultColWidth="9.109375" defaultRowHeight="26.25" customHeight="1" x14ac:dyDescent="0.3"/>
  <cols>
    <col min="1" max="2" width="22.5546875" style="138" customWidth="1"/>
    <col min="3" max="3" width="28.109375" style="138" customWidth="1"/>
    <col min="4" max="4" width="17.33203125" style="138" customWidth="1"/>
    <col min="5" max="5" width="18.88671875" style="139" customWidth="1"/>
    <col min="6" max="6" width="20.109375" style="140" customWidth="1"/>
    <col min="7" max="7" width="14.6640625" style="139" customWidth="1"/>
    <col min="8" max="8" width="20.44140625" style="138" customWidth="1"/>
    <col min="9" max="9" width="40" style="138" customWidth="1"/>
    <col min="10" max="10" width="31.109375" style="138" customWidth="1"/>
    <col min="11" max="11" width="27" style="138" customWidth="1"/>
    <col min="12" max="12" width="21.33203125" style="138" customWidth="1"/>
    <col min="13" max="13" width="20.88671875" style="138" customWidth="1"/>
    <col min="14" max="14" width="9.109375" style="138" hidden="1" customWidth="1"/>
    <col min="15" max="16384" width="9.109375" style="138"/>
  </cols>
  <sheetData>
    <row r="1" spans="1:17" ht="26.25" customHeight="1" x14ac:dyDescent="0.25">
      <c r="A1" s="137" t="s">
        <v>12</v>
      </c>
      <c r="B1" s="137"/>
      <c r="H1" s="137" t="s">
        <v>12</v>
      </c>
      <c r="I1" s="137"/>
      <c r="L1" s="139"/>
      <c r="M1" s="140"/>
    </row>
    <row r="2" spans="1:17" ht="26.25" customHeight="1" x14ac:dyDescent="0.25">
      <c r="A2" s="137" t="s">
        <v>1</v>
      </c>
      <c r="B2" s="137"/>
      <c r="F2" s="138"/>
      <c r="H2" s="137" t="s">
        <v>1</v>
      </c>
      <c r="I2" s="137"/>
      <c r="L2" s="139"/>
    </row>
    <row r="3" spans="1:17" ht="26.25" customHeight="1" x14ac:dyDescent="0.25">
      <c r="A3" s="322"/>
      <c r="B3" s="138" t="s">
        <v>2</v>
      </c>
      <c r="F3" s="138"/>
      <c r="H3" s="322"/>
      <c r="I3" s="138" t="s">
        <v>2</v>
      </c>
      <c r="L3" s="139"/>
    </row>
    <row r="4" spans="1:17" ht="26.25" customHeight="1" x14ac:dyDescent="0.25">
      <c r="A4" s="322"/>
      <c r="B4" s="138" t="s">
        <v>113</v>
      </c>
      <c r="F4" s="138"/>
      <c r="H4" s="322"/>
      <c r="I4" s="138" t="s">
        <v>113</v>
      </c>
      <c r="L4" s="139"/>
    </row>
    <row r="5" spans="1:17" ht="26.25" customHeight="1" x14ac:dyDescent="0.25">
      <c r="A5" s="322"/>
      <c r="B5" s="138" t="s">
        <v>3</v>
      </c>
      <c r="F5" s="138"/>
      <c r="H5" s="322"/>
      <c r="I5" s="138" t="s">
        <v>3</v>
      </c>
      <c r="L5" s="139"/>
    </row>
    <row r="6" spans="1:17" ht="26.25" customHeight="1" x14ac:dyDescent="0.25">
      <c r="A6" s="322"/>
      <c r="B6" s="138" t="s">
        <v>111</v>
      </c>
      <c r="F6" s="138"/>
      <c r="H6" s="322"/>
      <c r="I6" s="138" t="s">
        <v>111</v>
      </c>
      <c r="L6" s="139"/>
    </row>
    <row r="7" spans="1:17" ht="26.25" customHeight="1" x14ac:dyDescent="0.25">
      <c r="A7" s="322"/>
      <c r="B7" s="138" t="s">
        <v>4</v>
      </c>
      <c r="D7" s="141"/>
      <c r="E7" s="141"/>
      <c r="H7" s="322"/>
      <c r="I7" s="138" t="s">
        <v>4</v>
      </c>
      <c r="K7" s="141"/>
      <c r="L7" s="141"/>
      <c r="M7" s="140"/>
    </row>
    <row r="8" spans="1:17" ht="26.25" customHeight="1" x14ac:dyDescent="0.25">
      <c r="D8" s="141"/>
      <c r="E8" s="141"/>
      <c r="K8" s="141"/>
      <c r="L8" s="141"/>
      <c r="M8" s="140"/>
    </row>
    <row r="9" spans="1:17" ht="26.25" customHeight="1" x14ac:dyDescent="0.25">
      <c r="A9" s="142" t="s">
        <v>5</v>
      </c>
      <c r="B9" s="317"/>
      <c r="D9" s="141"/>
      <c r="E9" s="141"/>
      <c r="H9" s="142" t="s">
        <v>5</v>
      </c>
      <c r="I9" s="317"/>
      <c r="K9" s="141"/>
      <c r="L9" s="141"/>
      <c r="M9" s="140"/>
    </row>
    <row r="10" spans="1:17" ht="26.25" customHeight="1" x14ac:dyDescent="0.25">
      <c r="A10" s="138" t="s">
        <v>6</v>
      </c>
      <c r="B10" s="317"/>
      <c r="D10" s="142"/>
      <c r="E10" s="141"/>
      <c r="H10" s="138" t="s">
        <v>6</v>
      </c>
      <c r="I10" s="317"/>
      <c r="K10" s="142"/>
      <c r="L10" s="141"/>
      <c r="M10" s="140"/>
    </row>
    <row r="11" spans="1:17" ht="26.25" customHeight="1" x14ac:dyDescent="0.25">
      <c r="B11" s="142"/>
      <c r="D11" s="142"/>
      <c r="E11" s="141"/>
      <c r="I11" s="142"/>
      <c r="K11" s="142"/>
      <c r="L11" s="141"/>
      <c r="M11" s="140"/>
      <c r="N11" s="139"/>
      <c r="O11" s="140"/>
      <c r="P11" s="139"/>
      <c r="Q11" s="139"/>
    </row>
    <row r="12" spans="1:17" ht="26.25" customHeight="1" x14ac:dyDescent="0.25">
      <c r="A12" s="322" t="s">
        <v>104</v>
      </c>
      <c r="B12" s="138" t="s">
        <v>112</v>
      </c>
      <c r="H12" s="322" t="s">
        <v>104</v>
      </c>
      <c r="I12" s="138" t="s">
        <v>112</v>
      </c>
      <c r="L12" s="139"/>
      <c r="M12" s="140"/>
      <c r="N12" s="140"/>
      <c r="O12" s="139"/>
      <c r="P12" s="139"/>
      <c r="Q12" s="140"/>
    </row>
    <row r="13" spans="1:17" ht="26.25" customHeight="1" x14ac:dyDescent="0.25">
      <c r="E13" s="311">
        <v>12</v>
      </c>
      <c r="F13" s="312"/>
      <c r="L13" s="215">
        <v>12</v>
      </c>
      <c r="M13" s="140"/>
      <c r="N13" s="140"/>
      <c r="O13" s="139"/>
      <c r="P13" s="139"/>
      <c r="Q13" s="140"/>
    </row>
    <row r="14" spans="1:17" ht="26.25" customHeight="1" x14ac:dyDescent="0.25">
      <c r="A14" s="143" t="s">
        <v>7</v>
      </c>
      <c r="B14" s="143" t="s">
        <v>94</v>
      </c>
      <c r="C14" s="144" t="s">
        <v>81</v>
      </c>
      <c r="D14" s="143" t="s">
        <v>8</v>
      </c>
      <c r="E14" s="313" t="s">
        <v>9</v>
      </c>
      <c r="F14" s="313" t="s">
        <v>10</v>
      </c>
      <c r="H14" s="143" t="s">
        <v>7</v>
      </c>
      <c r="I14" s="143" t="s">
        <v>94</v>
      </c>
      <c r="J14" s="144" t="s">
        <v>81</v>
      </c>
      <c r="K14" s="143" t="s">
        <v>8</v>
      </c>
      <c r="L14" s="143" t="s">
        <v>9</v>
      </c>
      <c r="M14" s="143" t="s">
        <v>10</v>
      </c>
      <c r="N14" s="140"/>
      <c r="O14" s="139"/>
      <c r="P14" s="139"/>
      <c r="Q14" s="140"/>
    </row>
    <row r="15" spans="1:17" ht="26.25" customHeight="1" x14ac:dyDescent="0.25">
      <c r="A15" s="216" t="s">
        <v>96</v>
      </c>
      <c r="B15" s="216" t="s">
        <v>95</v>
      </c>
      <c r="C15" s="217">
        <v>4</v>
      </c>
      <c r="D15" s="221">
        <v>150</v>
      </c>
      <c r="E15" s="314">
        <f>C15*12</f>
        <v>48</v>
      </c>
      <c r="F15" s="315">
        <f>D15*E15</f>
        <v>7200</v>
      </c>
      <c r="H15" s="216" t="s">
        <v>96</v>
      </c>
      <c r="I15" s="216" t="s">
        <v>95</v>
      </c>
      <c r="J15" s="217">
        <v>4</v>
      </c>
      <c r="K15" s="218">
        <v>150</v>
      </c>
      <c r="L15" s="219">
        <f>J15*12</f>
        <v>48</v>
      </c>
      <c r="M15" s="220">
        <f>K15*L15</f>
        <v>7200</v>
      </c>
      <c r="N15" s="140"/>
      <c r="O15" s="139"/>
      <c r="P15" s="139"/>
      <c r="Q15" s="140"/>
    </row>
    <row r="16" spans="1:17" ht="26.25" customHeight="1" x14ac:dyDescent="0.3">
      <c r="A16" s="284"/>
      <c r="B16" s="284"/>
      <c r="C16" s="285"/>
      <c r="D16" s="286"/>
      <c r="E16" s="314">
        <f t="shared" ref="E16:E37" si="0">C16*12</f>
        <v>0</v>
      </c>
      <c r="F16" s="281">
        <f t="shared" ref="F16:F37" si="1">D16*E16</f>
        <v>0</v>
      </c>
      <c r="H16" s="145"/>
      <c r="I16" s="284"/>
      <c r="J16" s="285"/>
      <c r="K16" s="286"/>
      <c r="L16" s="314">
        <f t="shared" ref="L16:L37" si="2">J16*12</f>
        <v>0</v>
      </c>
      <c r="M16" s="281">
        <f t="shared" ref="M16" si="3">K16*L16</f>
        <v>0</v>
      </c>
      <c r="N16" s="140"/>
      <c r="O16" s="139"/>
      <c r="P16" s="139"/>
      <c r="Q16" s="140"/>
    </row>
    <row r="17" spans="1:17" ht="26.25" customHeight="1" x14ac:dyDescent="0.3">
      <c r="A17" s="284"/>
      <c r="B17" s="284"/>
      <c r="C17" s="285"/>
      <c r="D17" s="286"/>
      <c r="E17" s="314">
        <f t="shared" si="0"/>
        <v>0</v>
      </c>
      <c r="F17" s="281">
        <f>D17*E17</f>
        <v>0</v>
      </c>
      <c r="H17" s="145"/>
      <c r="I17" s="284"/>
      <c r="J17" s="285"/>
      <c r="K17" s="286"/>
      <c r="L17" s="314">
        <f t="shared" si="2"/>
        <v>0</v>
      </c>
      <c r="M17" s="281">
        <f>K17*L17</f>
        <v>0</v>
      </c>
      <c r="N17" s="140"/>
      <c r="O17" s="139"/>
      <c r="P17" s="139"/>
      <c r="Q17" s="140"/>
    </row>
    <row r="18" spans="1:17" ht="26.25" customHeight="1" x14ac:dyDescent="0.3">
      <c r="A18" s="284"/>
      <c r="B18" s="284"/>
      <c r="C18" s="285"/>
      <c r="D18" s="286"/>
      <c r="E18" s="314">
        <f t="shared" si="0"/>
        <v>0</v>
      </c>
      <c r="F18" s="281">
        <f t="shared" si="1"/>
        <v>0</v>
      </c>
      <c r="H18" s="145"/>
      <c r="I18" s="284"/>
      <c r="J18" s="285"/>
      <c r="K18" s="286"/>
      <c r="L18" s="314">
        <f t="shared" si="2"/>
        <v>0</v>
      </c>
      <c r="M18" s="281">
        <f t="shared" ref="M18:M37" si="4">K18*L18</f>
        <v>0</v>
      </c>
    </row>
    <row r="19" spans="1:17" ht="26.25" customHeight="1" x14ac:dyDescent="0.3">
      <c r="A19" s="284"/>
      <c r="B19" s="287"/>
      <c r="C19" s="288"/>
      <c r="D19" s="286"/>
      <c r="E19" s="314">
        <f t="shared" si="0"/>
        <v>0</v>
      </c>
      <c r="F19" s="281">
        <f t="shared" si="1"/>
        <v>0</v>
      </c>
      <c r="H19" s="145"/>
      <c r="I19" s="287"/>
      <c r="J19" s="288"/>
      <c r="K19" s="286"/>
      <c r="L19" s="314">
        <f t="shared" si="2"/>
        <v>0</v>
      </c>
      <c r="M19" s="281">
        <f t="shared" si="4"/>
        <v>0</v>
      </c>
    </row>
    <row r="20" spans="1:17" ht="26.25" customHeight="1" x14ac:dyDescent="0.3">
      <c r="A20" s="284"/>
      <c r="B20" s="287"/>
      <c r="C20" s="288"/>
      <c r="D20" s="286"/>
      <c r="E20" s="314">
        <f t="shared" si="0"/>
        <v>0</v>
      </c>
      <c r="F20" s="281">
        <f t="shared" si="1"/>
        <v>0</v>
      </c>
      <c r="H20" s="145"/>
      <c r="I20" s="287"/>
      <c r="J20" s="288"/>
      <c r="K20" s="286"/>
      <c r="L20" s="314">
        <f t="shared" si="2"/>
        <v>0</v>
      </c>
      <c r="M20" s="281">
        <f t="shared" si="4"/>
        <v>0</v>
      </c>
    </row>
    <row r="21" spans="1:17" ht="26.25" customHeight="1" x14ac:dyDescent="0.3">
      <c r="A21" s="284"/>
      <c r="B21" s="287"/>
      <c r="C21" s="288"/>
      <c r="D21" s="286"/>
      <c r="E21" s="314">
        <f t="shared" si="0"/>
        <v>0</v>
      </c>
      <c r="F21" s="281">
        <f t="shared" si="1"/>
        <v>0</v>
      </c>
      <c r="H21" s="145"/>
      <c r="I21" s="287"/>
      <c r="J21" s="288"/>
      <c r="K21" s="286"/>
      <c r="L21" s="314">
        <f t="shared" si="2"/>
        <v>0</v>
      </c>
      <c r="M21" s="281">
        <f t="shared" si="4"/>
        <v>0</v>
      </c>
    </row>
    <row r="22" spans="1:17" ht="26.25" customHeight="1" x14ac:dyDescent="0.3">
      <c r="A22" s="284"/>
      <c r="B22" s="287"/>
      <c r="C22" s="288"/>
      <c r="D22" s="286"/>
      <c r="E22" s="314">
        <f t="shared" si="0"/>
        <v>0</v>
      </c>
      <c r="F22" s="281">
        <f t="shared" si="1"/>
        <v>0</v>
      </c>
      <c r="H22" s="145"/>
      <c r="I22" s="287"/>
      <c r="J22" s="288"/>
      <c r="K22" s="286"/>
      <c r="L22" s="314">
        <f t="shared" si="2"/>
        <v>0</v>
      </c>
      <c r="M22" s="281">
        <f t="shared" si="4"/>
        <v>0</v>
      </c>
    </row>
    <row r="23" spans="1:17" ht="26.25" customHeight="1" x14ac:dyDescent="0.3">
      <c r="A23" s="284"/>
      <c r="B23" s="284"/>
      <c r="C23" s="285"/>
      <c r="D23" s="286"/>
      <c r="E23" s="314">
        <f t="shared" si="0"/>
        <v>0</v>
      </c>
      <c r="F23" s="281">
        <f t="shared" si="1"/>
        <v>0</v>
      </c>
      <c r="H23" s="145"/>
      <c r="I23" s="284"/>
      <c r="J23" s="285"/>
      <c r="K23" s="286"/>
      <c r="L23" s="314">
        <f t="shared" si="2"/>
        <v>0</v>
      </c>
      <c r="M23" s="281">
        <f t="shared" si="4"/>
        <v>0</v>
      </c>
    </row>
    <row r="24" spans="1:17" ht="26.25" customHeight="1" x14ac:dyDescent="0.3">
      <c r="A24" s="284"/>
      <c r="B24" s="284"/>
      <c r="C24" s="285"/>
      <c r="D24" s="286"/>
      <c r="E24" s="314">
        <f t="shared" si="0"/>
        <v>0</v>
      </c>
      <c r="F24" s="281">
        <f t="shared" si="1"/>
        <v>0</v>
      </c>
      <c r="H24" s="145"/>
      <c r="I24" s="284"/>
      <c r="J24" s="285"/>
      <c r="K24" s="286"/>
      <c r="L24" s="314">
        <f t="shared" si="2"/>
        <v>0</v>
      </c>
      <c r="M24" s="281">
        <f t="shared" si="4"/>
        <v>0</v>
      </c>
    </row>
    <row r="25" spans="1:17" ht="26.25" customHeight="1" x14ac:dyDescent="0.3">
      <c r="A25" s="284"/>
      <c r="B25" s="284"/>
      <c r="C25" s="285"/>
      <c r="D25" s="286"/>
      <c r="E25" s="314">
        <f t="shared" si="0"/>
        <v>0</v>
      </c>
      <c r="F25" s="281">
        <f t="shared" si="1"/>
        <v>0</v>
      </c>
      <c r="H25" s="145"/>
      <c r="I25" s="284"/>
      <c r="J25" s="285"/>
      <c r="K25" s="286"/>
      <c r="L25" s="314">
        <f t="shared" si="2"/>
        <v>0</v>
      </c>
      <c r="M25" s="281">
        <f t="shared" si="4"/>
        <v>0</v>
      </c>
    </row>
    <row r="26" spans="1:17" ht="26.25" customHeight="1" x14ac:dyDescent="0.3">
      <c r="A26" s="284"/>
      <c r="B26" s="284"/>
      <c r="C26" s="285"/>
      <c r="D26" s="286"/>
      <c r="E26" s="314">
        <f t="shared" si="0"/>
        <v>0</v>
      </c>
      <c r="F26" s="281">
        <f t="shared" si="1"/>
        <v>0</v>
      </c>
      <c r="H26" s="145"/>
      <c r="I26" s="284"/>
      <c r="J26" s="285"/>
      <c r="K26" s="286"/>
      <c r="L26" s="314">
        <f t="shared" si="2"/>
        <v>0</v>
      </c>
      <c r="M26" s="281">
        <f t="shared" si="4"/>
        <v>0</v>
      </c>
    </row>
    <row r="27" spans="1:17" ht="26.25" customHeight="1" x14ac:dyDescent="0.3">
      <c r="A27" s="284"/>
      <c r="B27" s="284"/>
      <c r="C27" s="285"/>
      <c r="D27" s="286"/>
      <c r="E27" s="314">
        <f t="shared" si="0"/>
        <v>0</v>
      </c>
      <c r="F27" s="281">
        <f t="shared" si="1"/>
        <v>0</v>
      </c>
      <c r="H27" s="145"/>
      <c r="I27" s="284"/>
      <c r="J27" s="285"/>
      <c r="K27" s="286"/>
      <c r="L27" s="314">
        <f t="shared" si="2"/>
        <v>0</v>
      </c>
      <c r="M27" s="281">
        <f t="shared" si="4"/>
        <v>0</v>
      </c>
    </row>
    <row r="28" spans="1:17" ht="26.25" customHeight="1" x14ac:dyDescent="0.3">
      <c r="A28" s="284"/>
      <c r="B28" s="284"/>
      <c r="C28" s="285"/>
      <c r="D28" s="286"/>
      <c r="E28" s="314">
        <f t="shared" si="0"/>
        <v>0</v>
      </c>
      <c r="F28" s="281">
        <f t="shared" si="1"/>
        <v>0</v>
      </c>
      <c r="H28" s="145"/>
      <c r="I28" s="284"/>
      <c r="J28" s="285"/>
      <c r="K28" s="286"/>
      <c r="L28" s="314">
        <f t="shared" si="2"/>
        <v>0</v>
      </c>
      <c r="M28" s="281">
        <f t="shared" si="4"/>
        <v>0</v>
      </c>
    </row>
    <row r="29" spans="1:17" ht="26.25" customHeight="1" x14ac:dyDescent="0.3">
      <c r="A29" s="284"/>
      <c r="B29" s="284"/>
      <c r="C29" s="285"/>
      <c r="D29" s="286"/>
      <c r="E29" s="314">
        <f t="shared" si="0"/>
        <v>0</v>
      </c>
      <c r="F29" s="281">
        <f t="shared" si="1"/>
        <v>0</v>
      </c>
      <c r="H29" s="145"/>
      <c r="I29" s="284"/>
      <c r="J29" s="285"/>
      <c r="K29" s="286"/>
      <c r="L29" s="314">
        <f t="shared" si="2"/>
        <v>0</v>
      </c>
      <c r="M29" s="281">
        <f t="shared" si="4"/>
        <v>0</v>
      </c>
    </row>
    <row r="30" spans="1:17" ht="26.25" customHeight="1" x14ac:dyDescent="0.3">
      <c r="A30" s="284"/>
      <c r="B30" s="284"/>
      <c r="C30" s="285"/>
      <c r="D30" s="286"/>
      <c r="E30" s="314">
        <f t="shared" si="0"/>
        <v>0</v>
      </c>
      <c r="F30" s="281">
        <f t="shared" si="1"/>
        <v>0</v>
      </c>
      <c r="H30" s="145"/>
      <c r="I30" s="284"/>
      <c r="J30" s="285"/>
      <c r="K30" s="286"/>
      <c r="L30" s="314">
        <f t="shared" si="2"/>
        <v>0</v>
      </c>
      <c r="M30" s="281">
        <f t="shared" si="4"/>
        <v>0</v>
      </c>
    </row>
    <row r="31" spans="1:17" ht="26.25" customHeight="1" x14ac:dyDescent="0.3">
      <c r="A31" s="284"/>
      <c r="B31" s="284"/>
      <c r="C31" s="285"/>
      <c r="D31" s="286"/>
      <c r="E31" s="314">
        <f t="shared" si="0"/>
        <v>0</v>
      </c>
      <c r="F31" s="281">
        <f t="shared" si="1"/>
        <v>0</v>
      </c>
      <c r="H31" s="145"/>
      <c r="I31" s="284"/>
      <c r="J31" s="285"/>
      <c r="K31" s="286"/>
      <c r="L31" s="314">
        <f t="shared" si="2"/>
        <v>0</v>
      </c>
      <c r="M31" s="281">
        <f t="shared" si="4"/>
        <v>0</v>
      </c>
    </row>
    <row r="32" spans="1:17" ht="26.25" customHeight="1" x14ac:dyDescent="0.3">
      <c r="A32" s="284"/>
      <c r="B32" s="284"/>
      <c r="C32" s="285"/>
      <c r="D32" s="286"/>
      <c r="E32" s="314">
        <f t="shared" si="0"/>
        <v>0</v>
      </c>
      <c r="F32" s="281">
        <f t="shared" si="1"/>
        <v>0</v>
      </c>
      <c r="H32" s="145"/>
      <c r="I32" s="284"/>
      <c r="J32" s="285"/>
      <c r="K32" s="286"/>
      <c r="L32" s="314">
        <f t="shared" si="2"/>
        <v>0</v>
      </c>
      <c r="M32" s="281">
        <f t="shared" si="4"/>
        <v>0</v>
      </c>
    </row>
    <row r="33" spans="1:15" ht="26.25" customHeight="1" x14ac:dyDescent="0.3">
      <c r="A33" s="284"/>
      <c r="B33" s="284"/>
      <c r="C33" s="285"/>
      <c r="D33" s="286"/>
      <c r="E33" s="314">
        <f t="shared" si="0"/>
        <v>0</v>
      </c>
      <c r="F33" s="281">
        <f t="shared" si="1"/>
        <v>0</v>
      </c>
      <c r="H33" s="145"/>
      <c r="I33" s="284"/>
      <c r="J33" s="285"/>
      <c r="K33" s="286"/>
      <c r="L33" s="314">
        <f t="shared" si="2"/>
        <v>0</v>
      </c>
      <c r="M33" s="281">
        <f t="shared" si="4"/>
        <v>0</v>
      </c>
    </row>
    <row r="34" spans="1:15" ht="26.25" customHeight="1" x14ac:dyDescent="0.3">
      <c r="A34" s="284"/>
      <c r="B34" s="284"/>
      <c r="C34" s="285"/>
      <c r="D34" s="286"/>
      <c r="E34" s="314">
        <f t="shared" si="0"/>
        <v>0</v>
      </c>
      <c r="F34" s="281">
        <f t="shared" si="1"/>
        <v>0</v>
      </c>
      <c r="H34" s="145"/>
      <c r="I34" s="284"/>
      <c r="J34" s="285"/>
      <c r="K34" s="286"/>
      <c r="L34" s="314">
        <f t="shared" si="2"/>
        <v>0</v>
      </c>
      <c r="M34" s="281">
        <f t="shared" si="4"/>
        <v>0</v>
      </c>
    </row>
    <row r="35" spans="1:15" ht="26.25" customHeight="1" x14ac:dyDescent="0.3">
      <c r="A35" s="284"/>
      <c r="B35" s="284"/>
      <c r="C35" s="285"/>
      <c r="D35" s="286"/>
      <c r="E35" s="314">
        <f t="shared" si="0"/>
        <v>0</v>
      </c>
      <c r="F35" s="281">
        <f t="shared" si="1"/>
        <v>0</v>
      </c>
      <c r="H35" s="145"/>
      <c r="I35" s="284"/>
      <c r="J35" s="285"/>
      <c r="K35" s="286"/>
      <c r="L35" s="314">
        <f t="shared" si="2"/>
        <v>0</v>
      </c>
      <c r="M35" s="281">
        <f t="shared" si="4"/>
        <v>0</v>
      </c>
    </row>
    <row r="36" spans="1:15" ht="26.25" customHeight="1" x14ac:dyDescent="0.3">
      <c r="A36" s="284"/>
      <c r="B36" s="284"/>
      <c r="C36" s="285"/>
      <c r="D36" s="286"/>
      <c r="E36" s="314">
        <f t="shared" si="0"/>
        <v>0</v>
      </c>
      <c r="F36" s="281">
        <f t="shared" si="1"/>
        <v>0</v>
      </c>
      <c r="H36" s="145"/>
      <c r="I36" s="284"/>
      <c r="J36" s="285"/>
      <c r="K36" s="286"/>
      <c r="L36" s="314">
        <f t="shared" si="2"/>
        <v>0</v>
      </c>
      <c r="M36" s="281">
        <f t="shared" si="4"/>
        <v>0</v>
      </c>
    </row>
    <row r="37" spans="1:15" ht="26.25" customHeight="1" x14ac:dyDescent="0.3">
      <c r="A37" s="284"/>
      <c r="B37" s="284"/>
      <c r="C37" s="285"/>
      <c r="D37" s="286"/>
      <c r="E37" s="314">
        <f t="shared" si="0"/>
        <v>0</v>
      </c>
      <c r="F37" s="281">
        <f t="shared" si="1"/>
        <v>0</v>
      </c>
      <c r="G37" s="138"/>
      <c r="H37" s="145"/>
      <c r="I37" s="284"/>
      <c r="J37" s="285"/>
      <c r="K37" s="286"/>
      <c r="L37" s="314">
        <f t="shared" si="2"/>
        <v>0</v>
      </c>
      <c r="M37" s="281">
        <f t="shared" si="4"/>
        <v>0</v>
      </c>
    </row>
    <row r="38" spans="1:15" ht="26.25" customHeight="1" x14ac:dyDescent="0.3">
      <c r="D38" s="222"/>
      <c r="E38" s="316" t="s">
        <v>110</v>
      </c>
      <c r="F38" s="282">
        <f>SUM(F16:F37)</f>
        <v>0</v>
      </c>
      <c r="K38" s="222"/>
      <c r="L38" s="316" t="s">
        <v>110</v>
      </c>
      <c r="M38" s="282">
        <f>SUM(M16:M37)</f>
        <v>0</v>
      </c>
    </row>
    <row r="39" spans="1:15" ht="26.25" customHeight="1" x14ac:dyDescent="0.3">
      <c r="D39" s="428" t="s">
        <v>11</v>
      </c>
      <c r="E39" s="429"/>
      <c r="F39" s="225"/>
      <c r="K39" s="428" t="s">
        <v>11</v>
      </c>
      <c r="L39" s="429"/>
      <c r="M39" s="225"/>
    </row>
    <row r="40" spans="1:15" ht="26.25" customHeight="1" x14ac:dyDescent="0.3">
      <c r="D40" s="223"/>
      <c r="E40" s="224" t="s">
        <v>10</v>
      </c>
      <c r="F40" s="283">
        <f>SUM(F38:F39)</f>
        <v>0</v>
      </c>
      <c r="K40" s="223"/>
      <c r="L40" s="224" t="s">
        <v>10</v>
      </c>
      <c r="M40" s="283">
        <f>SUM(M38:M39)</f>
        <v>0</v>
      </c>
    </row>
    <row r="41" spans="1:15" ht="26.25" customHeight="1" x14ac:dyDescent="0.3">
      <c r="E41" s="146"/>
      <c r="F41" s="147"/>
      <c r="K41" s="146"/>
      <c r="L41" s="147"/>
      <c r="M41" s="139"/>
    </row>
    <row r="42" spans="1:15" ht="26.25" customHeight="1" x14ac:dyDescent="0.3">
      <c r="A42" s="137" t="s">
        <v>12</v>
      </c>
      <c r="B42" s="137"/>
      <c r="G42" s="138"/>
      <c r="H42" s="137" t="s">
        <v>12</v>
      </c>
      <c r="I42" s="137"/>
      <c r="L42" s="139"/>
      <c r="M42" s="140"/>
    </row>
    <row r="43" spans="1:15" ht="26.25" customHeight="1" x14ac:dyDescent="0.3">
      <c r="A43" s="137" t="s">
        <v>1</v>
      </c>
      <c r="B43" s="137"/>
      <c r="F43" s="138"/>
      <c r="G43" s="138"/>
      <c r="H43" s="137" t="s">
        <v>1</v>
      </c>
      <c r="I43" s="137"/>
      <c r="L43" s="139"/>
    </row>
    <row r="44" spans="1:15" ht="26.25" customHeight="1" x14ac:dyDescent="0.3">
      <c r="A44" s="322"/>
      <c r="B44" s="138" t="s">
        <v>2</v>
      </c>
      <c r="F44" s="138"/>
      <c r="G44" s="138"/>
      <c r="H44" s="322"/>
      <c r="I44" s="138" t="s">
        <v>2</v>
      </c>
      <c r="L44" s="139"/>
    </row>
    <row r="45" spans="1:15" ht="26.25" customHeight="1" x14ac:dyDescent="0.3">
      <c r="A45" s="322"/>
      <c r="B45" s="138" t="s">
        <v>113</v>
      </c>
      <c r="F45" s="138"/>
      <c r="G45" s="138"/>
      <c r="H45" s="322"/>
      <c r="I45" s="138" t="s">
        <v>113</v>
      </c>
      <c r="L45" s="139"/>
    </row>
    <row r="46" spans="1:15" ht="26.25" customHeight="1" x14ac:dyDescent="0.3">
      <c r="A46" s="322"/>
      <c r="B46" s="138" t="s">
        <v>3</v>
      </c>
      <c r="F46" s="138"/>
      <c r="H46" s="322"/>
      <c r="I46" s="138" t="s">
        <v>3</v>
      </c>
      <c r="L46" s="139"/>
      <c r="O46" s="139"/>
    </row>
    <row r="47" spans="1:15" ht="26.25" customHeight="1" x14ac:dyDescent="0.3">
      <c r="A47" s="322"/>
      <c r="B47" s="138" t="s">
        <v>111</v>
      </c>
      <c r="F47" s="138"/>
      <c r="H47" s="322"/>
      <c r="I47" s="138" t="s">
        <v>111</v>
      </c>
      <c r="L47" s="139"/>
      <c r="O47" s="139"/>
    </row>
    <row r="48" spans="1:15" ht="26.25" customHeight="1" x14ac:dyDescent="0.3">
      <c r="A48" s="322"/>
      <c r="B48" s="138" t="s">
        <v>4</v>
      </c>
      <c r="D48" s="141"/>
      <c r="E48" s="141"/>
      <c r="H48" s="322"/>
      <c r="I48" s="138" t="s">
        <v>4</v>
      </c>
      <c r="K48" s="141"/>
      <c r="L48" s="141"/>
      <c r="M48" s="140"/>
      <c r="O48" s="139"/>
    </row>
    <row r="49" spans="1:15" ht="26.25" customHeight="1" x14ac:dyDescent="0.3">
      <c r="D49" s="141"/>
      <c r="E49" s="141"/>
      <c r="K49" s="141"/>
      <c r="L49" s="141"/>
      <c r="M49" s="140"/>
      <c r="O49" s="139"/>
    </row>
    <row r="50" spans="1:15" ht="26.25" customHeight="1" x14ac:dyDescent="0.3">
      <c r="A50" s="142" t="s">
        <v>5</v>
      </c>
      <c r="B50" s="317"/>
      <c r="D50" s="141"/>
      <c r="E50" s="141"/>
      <c r="H50" s="142" t="s">
        <v>5</v>
      </c>
      <c r="I50" s="317"/>
      <c r="K50" s="141"/>
      <c r="L50" s="141"/>
      <c r="M50" s="140"/>
      <c r="O50" s="139"/>
    </row>
    <row r="51" spans="1:15" ht="26.25" customHeight="1" x14ac:dyDescent="0.3">
      <c r="A51" s="138" t="s">
        <v>6</v>
      </c>
      <c r="B51" s="317"/>
      <c r="D51" s="142"/>
      <c r="E51" s="141"/>
      <c r="H51" s="138" t="s">
        <v>6</v>
      </c>
      <c r="I51" s="317"/>
      <c r="K51" s="142"/>
      <c r="L51" s="141"/>
      <c r="M51" s="140"/>
      <c r="O51" s="139"/>
    </row>
    <row r="52" spans="1:15" ht="26.25" customHeight="1" x14ac:dyDescent="0.3">
      <c r="C52" s="142"/>
      <c r="D52" s="142"/>
      <c r="E52" s="141"/>
      <c r="J52" s="142"/>
      <c r="K52" s="142"/>
      <c r="L52" s="141"/>
      <c r="M52" s="140"/>
      <c r="O52" s="139"/>
    </row>
    <row r="53" spans="1:15" ht="26.25" customHeight="1" x14ac:dyDescent="0.3">
      <c r="A53" s="322" t="s">
        <v>104</v>
      </c>
      <c r="B53" s="138" t="s">
        <v>112</v>
      </c>
      <c r="H53" s="322" t="s">
        <v>104</v>
      </c>
      <c r="I53" s="138" t="s">
        <v>112</v>
      </c>
      <c r="L53" s="139"/>
      <c r="M53" s="140"/>
      <c r="O53" s="139"/>
    </row>
    <row r="54" spans="1:15" ht="26.25" customHeight="1" x14ac:dyDescent="0.3">
      <c r="E54" s="215">
        <v>12</v>
      </c>
      <c r="L54" s="215">
        <v>12</v>
      </c>
      <c r="M54" s="140"/>
      <c r="O54" s="139"/>
    </row>
    <row r="55" spans="1:15" ht="26.25" customHeight="1" x14ac:dyDescent="0.3">
      <c r="A55" s="143" t="s">
        <v>7</v>
      </c>
      <c r="B55" s="143" t="s">
        <v>94</v>
      </c>
      <c r="C55" s="144" t="s">
        <v>81</v>
      </c>
      <c r="D55" s="143" t="s">
        <v>8</v>
      </c>
      <c r="E55" s="143" t="s">
        <v>9</v>
      </c>
      <c r="F55" s="143" t="s">
        <v>10</v>
      </c>
      <c r="H55" s="143" t="s">
        <v>7</v>
      </c>
      <c r="I55" s="143" t="s">
        <v>94</v>
      </c>
      <c r="J55" s="144" t="s">
        <v>81</v>
      </c>
      <c r="K55" s="143" t="s">
        <v>8</v>
      </c>
      <c r="L55" s="143" t="s">
        <v>9</v>
      </c>
      <c r="M55" s="143" t="s">
        <v>10</v>
      </c>
      <c r="O55" s="139"/>
    </row>
    <row r="56" spans="1:15" ht="26.25" customHeight="1" x14ac:dyDescent="0.3">
      <c r="A56" s="216" t="s">
        <v>96</v>
      </c>
      <c r="B56" s="216" t="s">
        <v>95</v>
      </c>
      <c r="C56" s="217">
        <v>4</v>
      </c>
      <c r="D56" s="218">
        <v>150</v>
      </c>
      <c r="E56" s="219">
        <f>C56*12</f>
        <v>48</v>
      </c>
      <c r="F56" s="220">
        <f>D56*E56</f>
        <v>7200</v>
      </c>
      <c r="H56" s="216" t="s">
        <v>96</v>
      </c>
      <c r="I56" s="216" t="s">
        <v>95</v>
      </c>
      <c r="J56" s="217">
        <v>4</v>
      </c>
      <c r="K56" s="218">
        <v>150</v>
      </c>
      <c r="L56" s="219">
        <f>J56*12</f>
        <v>48</v>
      </c>
      <c r="M56" s="220">
        <f>K56*L56</f>
        <v>7200</v>
      </c>
      <c r="O56" s="139"/>
    </row>
    <row r="57" spans="1:15" ht="26.25" customHeight="1" x14ac:dyDescent="0.3">
      <c r="A57" s="284"/>
      <c r="B57" s="284"/>
      <c r="C57" s="285"/>
      <c r="D57" s="286"/>
      <c r="E57" s="314">
        <f t="shared" ref="E57:E78" si="5">C57*12</f>
        <v>0</v>
      </c>
      <c r="F57" s="281">
        <f t="shared" ref="F57" si="6">D57*E57</f>
        <v>0</v>
      </c>
      <c r="H57" s="284"/>
      <c r="I57" s="284"/>
      <c r="J57" s="285"/>
      <c r="K57" s="286"/>
      <c r="L57" s="314">
        <f t="shared" ref="L57:L78" si="7">J57*12</f>
        <v>0</v>
      </c>
      <c r="M57" s="281">
        <f t="shared" ref="M57" si="8">K57*L57</f>
        <v>0</v>
      </c>
      <c r="N57" s="281">
        <f t="shared" ref="N57" si="9">L57*M57</f>
        <v>0</v>
      </c>
      <c r="O57" s="139"/>
    </row>
    <row r="58" spans="1:15" ht="26.25" customHeight="1" x14ac:dyDescent="0.3">
      <c r="A58" s="284"/>
      <c r="B58" s="284"/>
      <c r="C58" s="285"/>
      <c r="D58" s="286"/>
      <c r="E58" s="314">
        <f t="shared" si="5"/>
        <v>0</v>
      </c>
      <c r="F58" s="281">
        <f>D58*E58</f>
        <v>0</v>
      </c>
      <c r="H58" s="284"/>
      <c r="I58" s="284"/>
      <c r="J58" s="285"/>
      <c r="K58" s="286"/>
      <c r="L58" s="314">
        <f t="shared" si="7"/>
        <v>0</v>
      </c>
      <c r="M58" s="281">
        <f>K58*L58</f>
        <v>0</v>
      </c>
      <c r="N58" s="281">
        <f>L58*M58</f>
        <v>0</v>
      </c>
      <c r="O58" s="139"/>
    </row>
    <row r="59" spans="1:15" ht="26.25" customHeight="1" x14ac:dyDescent="0.3">
      <c r="A59" s="284"/>
      <c r="B59" s="284"/>
      <c r="C59" s="285"/>
      <c r="D59" s="286"/>
      <c r="E59" s="314">
        <f t="shared" si="5"/>
        <v>0</v>
      </c>
      <c r="F59" s="281">
        <f t="shared" ref="F59:F78" si="10">D59*E59</f>
        <v>0</v>
      </c>
      <c r="H59" s="284"/>
      <c r="I59" s="284"/>
      <c r="J59" s="285"/>
      <c r="K59" s="286"/>
      <c r="L59" s="314">
        <f t="shared" si="7"/>
        <v>0</v>
      </c>
      <c r="M59" s="281">
        <f t="shared" ref="M59:M78" si="11">K59*L59</f>
        <v>0</v>
      </c>
      <c r="N59" s="281">
        <f t="shared" ref="N59:N78" si="12">L59*M59</f>
        <v>0</v>
      </c>
      <c r="O59" s="139"/>
    </row>
    <row r="60" spans="1:15" ht="26.25" customHeight="1" x14ac:dyDescent="0.3">
      <c r="A60" s="284"/>
      <c r="B60" s="287"/>
      <c r="C60" s="288"/>
      <c r="D60" s="286"/>
      <c r="E60" s="314">
        <f t="shared" si="5"/>
        <v>0</v>
      </c>
      <c r="F60" s="281">
        <f t="shared" si="10"/>
        <v>0</v>
      </c>
      <c r="H60" s="284"/>
      <c r="I60" s="287"/>
      <c r="J60" s="288"/>
      <c r="K60" s="286"/>
      <c r="L60" s="314">
        <f t="shared" si="7"/>
        <v>0</v>
      </c>
      <c r="M60" s="281">
        <f t="shared" si="11"/>
        <v>0</v>
      </c>
      <c r="N60" s="281">
        <f t="shared" si="12"/>
        <v>0</v>
      </c>
      <c r="O60" s="139"/>
    </row>
    <row r="61" spans="1:15" ht="26.25" customHeight="1" x14ac:dyDescent="0.3">
      <c r="A61" s="284"/>
      <c r="B61" s="287"/>
      <c r="C61" s="288"/>
      <c r="D61" s="286"/>
      <c r="E61" s="314">
        <f t="shared" si="5"/>
        <v>0</v>
      </c>
      <c r="F61" s="281">
        <f t="shared" si="10"/>
        <v>0</v>
      </c>
      <c r="H61" s="284"/>
      <c r="I61" s="287"/>
      <c r="J61" s="288"/>
      <c r="K61" s="286"/>
      <c r="L61" s="314">
        <f t="shared" si="7"/>
        <v>0</v>
      </c>
      <c r="M61" s="281">
        <f t="shared" si="11"/>
        <v>0</v>
      </c>
      <c r="N61" s="281">
        <f t="shared" si="12"/>
        <v>0</v>
      </c>
      <c r="O61" s="139"/>
    </row>
    <row r="62" spans="1:15" ht="26.25" customHeight="1" x14ac:dyDescent="0.3">
      <c r="A62" s="284"/>
      <c r="B62" s="287"/>
      <c r="C62" s="288"/>
      <c r="D62" s="286"/>
      <c r="E62" s="314">
        <f t="shared" si="5"/>
        <v>0</v>
      </c>
      <c r="F62" s="281">
        <f t="shared" si="10"/>
        <v>0</v>
      </c>
      <c r="H62" s="284"/>
      <c r="I62" s="287"/>
      <c r="J62" s="288"/>
      <c r="K62" s="286"/>
      <c r="L62" s="314">
        <f t="shared" si="7"/>
        <v>0</v>
      </c>
      <c r="M62" s="281">
        <f t="shared" si="11"/>
        <v>0</v>
      </c>
      <c r="N62" s="281">
        <f t="shared" si="12"/>
        <v>0</v>
      </c>
      <c r="O62" s="139"/>
    </row>
    <row r="63" spans="1:15" ht="26.25" customHeight="1" x14ac:dyDescent="0.3">
      <c r="A63" s="284"/>
      <c r="B63" s="287"/>
      <c r="C63" s="288"/>
      <c r="D63" s="286"/>
      <c r="E63" s="314">
        <f t="shared" si="5"/>
        <v>0</v>
      </c>
      <c r="F63" s="281">
        <f t="shared" si="10"/>
        <v>0</v>
      </c>
      <c r="H63" s="284"/>
      <c r="I63" s="287"/>
      <c r="J63" s="288"/>
      <c r="K63" s="286"/>
      <c r="L63" s="314">
        <f t="shared" si="7"/>
        <v>0</v>
      </c>
      <c r="M63" s="281">
        <f t="shared" si="11"/>
        <v>0</v>
      </c>
      <c r="N63" s="281">
        <f t="shared" si="12"/>
        <v>0</v>
      </c>
      <c r="O63" s="139"/>
    </row>
    <row r="64" spans="1:15" ht="26.25" customHeight="1" x14ac:dyDescent="0.3">
      <c r="A64" s="284"/>
      <c r="B64" s="284"/>
      <c r="C64" s="285"/>
      <c r="D64" s="286"/>
      <c r="E64" s="314">
        <f t="shared" si="5"/>
        <v>0</v>
      </c>
      <c r="F64" s="281">
        <f t="shared" si="10"/>
        <v>0</v>
      </c>
      <c r="H64" s="284"/>
      <c r="I64" s="284"/>
      <c r="J64" s="285"/>
      <c r="K64" s="286"/>
      <c r="L64" s="314">
        <f t="shared" si="7"/>
        <v>0</v>
      </c>
      <c r="M64" s="281">
        <f t="shared" si="11"/>
        <v>0</v>
      </c>
      <c r="N64" s="281">
        <f t="shared" si="12"/>
        <v>0</v>
      </c>
      <c r="O64" s="139"/>
    </row>
    <row r="65" spans="1:15" ht="26.25" customHeight="1" x14ac:dyDescent="0.3">
      <c r="A65" s="284"/>
      <c r="B65" s="284"/>
      <c r="C65" s="285"/>
      <c r="D65" s="286"/>
      <c r="E65" s="314">
        <f t="shared" si="5"/>
        <v>0</v>
      </c>
      <c r="F65" s="281">
        <f t="shared" si="10"/>
        <v>0</v>
      </c>
      <c r="H65" s="284"/>
      <c r="I65" s="284"/>
      <c r="J65" s="285"/>
      <c r="K65" s="286"/>
      <c r="L65" s="314">
        <f t="shared" si="7"/>
        <v>0</v>
      </c>
      <c r="M65" s="281">
        <f t="shared" si="11"/>
        <v>0</v>
      </c>
      <c r="N65" s="281">
        <f t="shared" si="12"/>
        <v>0</v>
      </c>
      <c r="O65" s="139"/>
    </row>
    <row r="66" spans="1:15" ht="26.25" customHeight="1" x14ac:dyDescent="0.3">
      <c r="A66" s="284"/>
      <c r="B66" s="284"/>
      <c r="C66" s="285"/>
      <c r="D66" s="286"/>
      <c r="E66" s="314">
        <f t="shared" si="5"/>
        <v>0</v>
      </c>
      <c r="F66" s="281">
        <f t="shared" si="10"/>
        <v>0</v>
      </c>
      <c r="H66" s="284"/>
      <c r="I66" s="284"/>
      <c r="J66" s="285"/>
      <c r="K66" s="286"/>
      <c r="L66" s="314">
        <f t="shared" si="7"/>
        <v>0</v>
      </c>
      <c r="M66" s="281">
        <f t="shared" si="11"/>
        <v>0</v>
      </c>
      <c r="N66" s="281">
        <f t="shared" si="12"/>
        <v>0</v>
      </c>
      <c r="O66" s="139"/>
    </row>
    <row r="67" spans="1:15" ht="26.25" customHeight="1" x14ac:dyDescent="0.3">
      <c r="A67" s="284"/>
      <c r="B67" s="284"/>
      <c r="C67" s="285"/>
      <c r="D67" s="286"/>
      <c r="E67" s="314">
        <f t="shared" si="5"/>
        <v>0</v>
      </c>
      <c r="F67" s="281">
        <f t="shared" si="10"/>
        <v>0</v>
      </c>
      <c r="H67" s="284"/>
      <c r="I67" s="284"/>
      <c r="J67" s="285"/>
      <c r="K67" s="286"/>
      <c r="L67" s="314">
        <f t="shared" si="7"/>
        <v>0</v>
      </c>
      <c r="M67" s="281">
        <f t="shared" si="11"/>
        <v>0</v>
      </c>
      <c r="N67" s="281">
        <f t="shared" si="12"/>
        <v>0</v>
      </c>
      <c r="O67" s="139"/>
    </row>
    <row r="68" spans="1:15" ht="26.25" customHeight="1" x14ac:dyDescent="0.3">
      <c r="A68" s="284"/>
      <c r="B68" s="284"/>
      <c r="C68" s="285"/>
      <c r="D68" s="286"/>
      <c r="E68" s="314">
        <f t="shared" si="5"/>
        <v>0</v>
      </c>
      <c r="F68" s="281">
        <f t="shared" si="10"/>
        <v>0</v>
      </c>
      <c r="H68" s="284"/>
      <c r="I68" s="284"/>
      <c r="J68" s="285"/>
      <c r="K68" s="286"/>
      <c r="L68" s="314">
        <f t="shared" si="7"/>
        <v>0</v>
      </c>
      <c r="M68" s="281">
        <f t="shared" si="11"/>
        <v>0</v>
      </c>
      <c r="N68" s="281">
        <f t="shared" si="12"/>
        <v>0</v>
      </c>
      <c r="O68" s="139"/>
    </row>
    <row r="69" spans="1:15" ht="26.25" customHeight="1" x14ac:dyDescent="0.3">
      <c r="A69" s="284"/>
      <c r="B69" s="284"/>
      <c r="C69" s="285"/>
      <c r="D69" s="286"/>
      <c r="E69" s="314">
        <f t="shared" si="5"/>
        <v>0</v>
      </c>
      <c r="F69" s="281">
        <f t="shared" si="10"/>
        <v>0</v>
      </c>
      <c r="H69" s="284"/>
      <c r="I69" s="284"/>
      <c r="J69" s="285"/>
      <c r="K69" s="286"/>
      <c r="L69" s="314">
        <f t="shared" si="7"/>
        <v>0</v>
      </c>
      <c r="M69" s="281">
        <f t="shared" si="11"/>
        <v>0</v>
      </c>
      <c r="N69" s="281">
        <f t="shared" si="12"/>
        <v>0</v>
      </c>
      <c r="O69" s="139"/>
    </row>
    <row r="70" spans="1:15" ht="26.25" customHeight="1" x14ac:dyDescent="0.3">
      <c r="A70" s="284"/>
      <c r="B70" s="284"/>
      <c r="C70" s="285"/>
      <c r="D70" s="286"/>
      <c r="E70" s="314">
        <f t="shared" si="5"/>
        <v>0</v>
      </c>
      <c r="F70" s="281">
        <f t="shared" si="10"/>
        <v>0</v>
      </c>
      <c r="H70" s="284"/>
      <c r="I70" s="284"/>
      <c r="J70" s="285"/>
      <c r="K70" s="286"/>
      <c r="L70" s="314">
        <f t="shared" si="7"/>
        <v>0</v>
      </c>
      <c r="M70" s="281">
        <f t="shared" si="11"/>
        <v>0</v>
      </c>
      <c r="N70" s="281">
        <f t="shared" si="12"/>
        <v>0</v>
      </c>
      <c r="O70" s="139"/>
    </row>
    <row r="71" spans="1:15" ht="26.25" customHeight="1" x14ac:dyDescent="0.3">
      <c r="A71" s="284"/>
      <c r="B71" s="284"/>
      <c r="C71" s="285"/>
      <c r="D71" s="286"/>
      <c r="E71" s="314">
        <f t="shared" si="5"/>
        <v>0</v>
      </c>
      <c r="F71" s="281">
        <f t="shared" si="10"/>
        <v>0</v>
      </c>
      <c r="H71" s="284"/>
      <c r="I71" s="284"/>
      <c r="J71" s="285"/>
      <c r="K71" s="286"/>
      <c r="L71" s="314">
        <f t="shared" si="7"/>
        <v>0</v>
      </c>
      <c r="M71" s="281">
        <f t="shared" si="11"/>
        <v>0</v>
      </c>
      <c r="N71" s="281">
        <f t="shared" si="12"/>
        <v>0</v>
      </c>
      <c r="O71" s="139"/>
    </row>
    <row r="72" spans="1:15" ht="26.25" customHeight="1" x14ac:dyDescent="0.3">
      <c r="A72" s="284"/>
      <c r="B72" s="284"/>
      <c r="C72" s="285"/>
      <c r="D72" s="286"/>
      <c r="E72" s="314">
        <f t="shared" si="5"/>
        <v>0</v>
      </c>
      <c r="F72" s="281">
        <f t="shared" si="10"/>
        <v>0</v>
      </c>
      <c r="H72" s="284"/>
      <c r="I72" s="284"/>
      <c r="J72" s="285"/>
      <c r="K72" s="286"/>
      <c r="L72" s="314">
        <f t="shared" si="7"/>
        <v>0</v>
      </c>
      <c r="M72" s="281">
        <f t="shared" si="11"/>
        <v>0</v>
      </c>
      <c r="N72" s="281">
        <f t="shared" si="12"/>
        <v>0</v>
      </c>
      <c r="O72" s="139"/>
    </row>
    <row r="73" spans="1:15" ht="26.25" customHeight="1" x14ac:dyDescent="0.3">
      <c r="A73" s="284"/>
      <c r="B73" s="284"/>
      <c r="C73" s="285"/>
      <c r="D73" s="286"/>
      <c r="E73" s="314">
        <f t="shared" si="5"/>
        <v>0</v>
      </c>
      <c r="F73" s="281">
        <f t="shared" si="10"/>
        <v>0</v>
      </c>
      <c r="H73" s="284"/>
      <c r="I73" s="284"/>
      <c r="J73" s="285"/>
      <c r="K73" s="286"/>
      <c r="L73" s="314">
        <f t="shared" si="7"/>
        <v>0</v>
      </c>
      <c r="M73" s="281">
        <f t="shared" si="11"/>
        <v>0</v>
      </c>
      <c r="N73" s="281">
        <f t="shared" si="12"/>
        <v>0</v>
      </c>
      <c r="O73" s="139"/>
    </row>
    <row r="74" spans="1:15" ht="26.25" customHeight="1" x14ac:dyDescent="0.3">
      <c r="A74" s="284"/>
      <c r="B74" s="284"/>
      <c r="C74" s="285"/>
      <c r="D74" s="286"/>
      <c r="E74" s="314">
        <f t="shared" si="5"/>
        <v>0</v>
      </c>
      <c r="F74" s="281">
        <f t="shared" si="10"/>
        <v>0</v>
      </c>
      <c r="H74" s="284"/>
      <c r="I74" s="284"/>
      <c r="J74" s="285"/>
      <c r="K74" s="286"/>
      <c r="L74" s="314">
        <f t="shared" si="7"/>
        <v>0</v>
      </c>
      <c r="M74" s="281">
        <f t="shared" si="11"/>
        <v>0</v>
      </c>
      <c r="N74" s="281">
        <f t="shared" si="12"/>
        <v>0</v>
      </c>
      <c r="O74" s="139"/>
    </row>
    <row r="75" spans="1:15" ht="26.25" customHeight="1" x14ac:dyDescent="0.3">
      <c r="A75" s="284"/>
      <c r="B75" s="284"/>
      <c r="C75" s="285"/>
      <c r="D75" s="286"/>
      <c r="E75" s="314">
        <f t="shared" si="5"/>
        <v>0</v>
      </c>
      <c r="F75" s="281">
        <f t="shared" si="10"/>
        <v>0</v>
      </c>
      <c r="H75" s="284"/>
      <c r="I75" s="284"/>
      <c r="J75" s="285"/>
      <c r="K75" s="286"/>
      <c r="L75" s="314">
        <f t="shared" si="7"/>
        <v>0</v>
      </c>
      <c r="M75" s="281">
        <f t="shared" si="11"/>
        <v>0</v>
      </c>
      <c r="N75" s="281">
        <f t="shared" si="12"/>
        <v>0</v>
      </c>
      <c r="O75" s="139"/>
    </row>
    <row r="76" spans="1:15" ht="26.25" customHeight="1" x14ac:dyDescent="0.3">
      <c r="A76" s="284"/>
      <c r="B76" s="284"/>
      <c r="C76" s="285"/>
      <c r="D76" s="286"/>
      <c r="E76" s="314">
        <f t="shared" si="5"/>
        <v>0</v>
      </c>
      <c r="F76" s="281">
        <f t="shared" si="10"/>
        <v>0</v>
      </c>
      <c r="H76" s="284"/>
      <c r="I76" s="284"/>
      <c r="J76" s="285"/>
      <c r="K76" s="286"/>
      <c r="L76" s="314">
        <f t="shared" si="7"/>
        <v>0</v>
      </c>
      <c r="M76" s="281">
        <f t="shared" si="11"/>
        <v>0</v>
      </c>
      <c r="N76" s="281">
        <f t="shared" si="12"/>
        <v>0</v>
      </c>
      <c r="O76" s="139"/>
    </row>
    <row r="77" spans="1:15" ht="26.25" customHeight="1" x14ac:dyDescent="0.3">
      <c r="A77" s="284"/>
      <c r="B77" s="284"/>
      <c r="C77" s="285"/>
      <c r="D77" s="286"/>
      <c r="E77" s="314">
        <f t="shared" si="5"/>
        <v>0</v>
      </c>
      <c r="F77" s="281">
        <f t="shared" si="10"/>
        <v>0</v>
      </c>
      <c r="G77" s="138"/>
      <c r="H77" s="284"/>
      <c r="I77" s="284"/>
      <c r="J77" s="285"/>
      <c r="K77" s="286"/>
      <c r="L77" s="314">
        <f t="shared" si="7"/>
        <v>0</v>
      </c>
      <c r="M77" s="281">
        <f t="shared" si="11"/>
        <v>0</v>
      </c>
      <c r="N77" s="281">
        <f t="shared" si="12"/>
        <v>0</v>
      </c>
    </row>
    <row r="78" spans="1:15" ht="26.25" customHeight="1" x14ac:dyDescent="0.3">
      <c r="A78" s="284"/>
      <c r="B78" s="284"/>
      <c r="C78" s="285"/>
      <c r="D78" s="286"/>
      <c r="E78" s="314">
        <f t="shared" si="5"/>
        <v>0</v>
      </c>
      <c r="F78" s="281">
        <f t="shared" si="10"/>
        <v>0</v>
      </c>
      <c r="H78" s="284"/>
      <c r="I78" s="284"/>
      <c r="J78" s="285"/>
      <c r="K78" s="286"/>
      <c r="L78" s="314">
        <f t="shared" si="7"/>
        <v>0</v>
      </c>
      <c r="M78" s="281">
        <f t="shared" si="11"/>
        <v>0</v>
      </c>
      <c r="N78" s="281">
        <f t="shared" si="12"/>
        <v>0</v>
      </c>
      <c r="O78" s="139"/>
    </row>
    <row r="79" spans="1:15" ht="26.25" customHeight="1" x14ac:dyDescent="0.3">
      <c r="D79" s="222"/>
      <c r="E79" s="316" t="s">
        <v>110</v>
      </c>
      <c r="F79" s="282">
        <f>SUM(F57:F78)</f>
        <v>0</v>
      </c>
      <c r="K79" s="222"/>
      <c r="L79" s="316" t="s">
        <v>110</v>
      </c>
      <c r="M79" s="282">
        <f>SUM(M57:M78)</f>
        <v>0</v>
      </c>
      <c r="N79" s="282">
        <f>SUM(N57:N78)</f>
        <v>0</v>
      </c>
      <c r="O79" s="139"/>
    </row>
    <row r="80" spans="1:15" ht="26.25" customHeight="1" x14ac:dyDescent="0.3">
      <c r="D80" s="428" t="s">
        <v>11</v>
      </c>
      <c r="E80" s="429"/>
      <c r="F80" s="225"/>
      <c r="K80" s="428" t="s">
        <v>11</v>
      </c>
      <c r="L80" s="429"/>
      <c r="M80" s="225"/>
      <c r="N80" s="225"/>
      <c r="O80" s="139"/>
    </row>
    <row r="81" spans="1:15" ht="26.25" customHeight="1" x14ac:dyDescent="0.3">
      <c r="D81" s="223"/>
      <c r="E81" s="224" t="s">
        <v>10</v>
      </c>
      <c r="F81" s="283">
        <f>SUM(F79:F80)</f>
        <v>0</v>
      </c>
      <c r="K81" s="223"/>
      <c r="L81" s="224" t="s">
        <v>10</v>
      </c>
      <c r="M81" s="283">
        <f>SUM(M79:M80)</f>
        <v>0</v>
      </c>
      <c r="N81" s="283">
        <f>SUM(N79:N80)</f>
        <v>0</v>
      </c>
      <c r="O81" s="139"/>
    </row>
    <row r="82" spans="1:15" ht="26.25" customHeight="1" x14ac:dyDescent="0.3">
      <c r="E82" s="146"/>
      <c r="F82" s="147"/>
    </row>
    <row r="87" spans="1:15" ht="21" customHeight="1" x14ac:dyDescent="0.3"/>
    <row r="88" spans="1:15" ht="1.2" hidden="1" customHeight="1" thickBot="1" x14ac:dyDescent="0.3">
      <c r="A88" s="318" t="s">
        <v>97</v>
      </c>
      <c r="B88" s="319" t="s">
        <v>98</v>
      </c>
    </row>
    <row r="89" spans="1:15" ht="25.95" hidden="1" customHeight="1" thickBot="1" x14ac:dyDescent="0.3">
      <c r="A89" s="320" t="s">
        <v>99</v>
      </c>
      <c r="B89" s="321">
        <v>250</v>
      </c>
    </row>
    <row r="90" spans="1:15" ht="25.95" hidden="1" customHeight="1" thickBot="1" x14ac:dyDescent="0.3">
      <c r="A90" s="320" t="s">
        <v>100</v>
      </c>
      <c r="B90" s="321">
        <v>335</v>
      </c>
    </row>
    <row r="91" spans="1:15" ht="25.95" hidden="1" customHeight="1" thickBot="1" x14ac:dyDescent="0.3">
      <c r="A91" s="320" t="s">
        <v>101</v>
      </c>
      <c r="B91" s="321">
        <v>449</v>
      </c>
    </row>
    <row r="92" spans="1:15" ht="25.95" hidden="1" customHeight="1" thickBot="1" x14ac:dyDescent="0.3">
      <c r="A92" s="320" t="s">
        <v>102</v>
      </c>
      <c r="B92" s="321">
        <v>602</v>
      </c>
    </row>
    <row r="93" spans="1:15" ht="25.95" hidden="1" customHeight="1" thickBot="1" x14ac:dyDescent="0.3">
      <c r="A93" s="320" t="s">
        <v>103</v>
      </c>
      <c r="B93" s="321">
        <v>807</v>
      </c>
    </row>
    <row r="94" spans="1:15" ht="25.95" hidden="1" customHeight="1" x14ac:dyDescent="0.25"/>
    <row r="95" spans="1:15" ht="25.95" customHeight="1" x14ac:dyDescent="0.3"/>
  </sheetData>
  <sheetProtection password="EA25" sheet="1" objects="1" scenarios="1" selectLockedCells="1"/>
  <protectedRanges>
    <protectedRange sqref="A15:E17 A56:E56 H56:L56 H15:L15 A18:B37 D18:E37 H16:I37 K16:L37 J16:J17 H57:I78 K57:L78 J57:J58 A57:B78 D57:E78 C57:C58" name="Range1"/>
  </protectedRanges>
  <mergeCells count="4">
    <mergeCell ref="K39:L39"/>
    <mergeCell ref="D80:E80"/>
    <mergeCell ref="D39:E39"/>
    <mergeCell ref="K80:L80"/>
  </mergeCells>
  <dataValidations count="2">
    <dataValidation type="list" allowBlank="1" showInputMessage="1" showErrorMessage="1" sqref="N80">
      <formula1>smsadm</formula1>
    </dataValidation>
    <dataValidation type="list" allowBlank="1" showInputMessage="1" showErrorMessage="1" sqref="F80 M80 M39 F39">
      <formula1>$B$89:$B$93</formula1>
    </dataValidation>
  </dataValidations>
  <pageMargins left="0.7" right="0.7" top="0.75" bottom="0.75" header="0.3" footer="0.3"/>
  <pageSetup scale="56" fitToWidth="4" orientation="portrait" r:id="rId1"/>
  <rowBreaks count="1" manualBreakCount="1">
    <brk id="41" max="16383" man="1"/>
  </rowBreaks>
  <colBreaks count="1" manualBreakCount="1">
    <brk id="7" max="80"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B10" sqref="B2:B10"/>
    </sheetView>
  </sheetViews>
  <sheetFormatPr defaultRowHeight="14.4" x14ac:dyDescent="0.3"/>
  <cols>
    <col min="10" max="10" width="10.109375" bestFit="1" customWidth="1"/>
    <col min="12" max="12" width="10.88671875" bestFit="1" customWidth="1"/>
  </cols>
  <sheetData>
    <row r="1" spans="1:12" x14ac:dyDescent="0.25">
      <c r="A1" s="1"/>
      <c r="B1" s="1"/>
      <c r="C1" s="1"/>
      <c r="D1" s="1"/>
      <c r="E1" s="1"/>
      <c r="F1" s="1"/>
      <c r="G1" s="1"/>
      <c r="H1" s="1"/>
      <c r="I1" s="1"/>
      <c r="J1" s="1"/>
      <c r="K1" s="1"/>
      <c r="L1" s="1"/>
    </row>
    <row r="2" spans="1:12" x14ac:dyDescent="0.25">
      <c r="A2" s="2"/>
      <c r="B2" s="19">
        <v>0</v>
      </c>
      <c r="C2" s="35"/>
      <c r="D2" s="2"/>
      <c r="E2" s="3"/>
      <c r="F2" s="3"/>
      <c r="G2" s="2"/>
      <c r="H2" s="27">
        <v>0</v>
      </c>
      <c r="J2" s="32">
        <v>0</v>
      </c>
      <c r="L2" s="33">
        <v>0</v>
      </c>
    </row>
    <row r="3" spans="1:12" x14ac:dyDescent="0.25">
      <c r="A3" s="20">
        <v>0.08</v>
      </c>
      <c r="B3" s="21">
        <v>4032.12</v>
      </c>
      <c r="C3" s="24"/>
      <c r="D3" s="34">
        <v>0.08</v>
      </c>
      <c r="E3" s="22"/>
      <c r="F3" s="2"/>
      <c r="G3" s="20">
        <v>0.08</v>
      </c>
      <c r="H3" s="21">
        <v>3752.78</v>
      </c>
      <c r="J3" s="32"/>
      <c r="L3" s="33"/>
    </row>
    <row r="4" spans="1:12" x14ac:dyDescent="0.25">
      <c r="A4" s="20">
        <v>0.09</v>
      </c>
      <c r="B4" s="21">
        <v>4536.13</v>
      </c>
      <c r="C4" s="27"/>
      <c r="D4" s="20">
        <v>0.09</v>
      </c>
      <c r="E4" s="22"/>
      <c r="F4" s="2"/>
      <c r="G4" s="20">
        <v>0.09</v>
      </c>
      <c r="H4" s="21">
        <v>4221.88</v>
      </c>
      <c r="J4" s="24">
        <v>50401.440000000002</v>
      </c>
      <c r="K4" s="26"/>
      <c r="L4" s="24">
        <v>17510.400000000001</v>
      </c>
    </row>
    <row r="5" spans="1:12" x14ac:dyDescent="0.25">
      <c r="A5" s="20">
        <v>0.1</v>
      </c>
      <c r="B5" s="21">
        <v>5040.1400000000003</v>
      </c>
      <c r="C5" s="27"/>
      <c r="D5" s="20">
        <v>0.1</v>
      </c>
      <c r="E5" s="22"/>
      <c r="F5" s="2"/>
      <c r="G5" s="20">
        <v>0.1</v>
      </c>
      <c r="H5" s="21">
        <v>4690.9799999999996</v>
      </c>
      <c r="J5" s="25"/>
      <c r="L5" s="25"/>
    </row>
    <row r="6" spans="1:12" x14ac:dyDescent="0.25">
      <c r="A6" s="20">
        <v>0.11</v>
      </c>
      <c r="B6" s="21">
        <v>5544.16</v>
      </c>
      <c r="C6" s="27"/>
      <c r="D6" s="18"/>
      <c r="E6" s="22"/>
      <c r="F6" s="2"/>
      <c r="G6" s="20">
        <v>0.11</v>
      </c>
      <c r="H6" s="21">
        <v>5160.08</v>
      </c>
      <c r="J6" s="25"/>
      <c r="L6" s="25"/>
    </row>
    <row r="7" spans="1:12" x14ac:dyDescent="0.25">
      <c r="A7" s="20">
        <v>0.12</v>
      </c>
      <c r="B7" s="21">
        <v>6048.17</v>
      </c>
      <c r="C7" s="27"/>
      <c r="D7" s="18"/>
      <c r="E7" s="22"/>
      <c r="F7" s="2"/>
      <c r="G7" s="20">
        <v>0.12</v>
      </c>
      <c r="H7" s="21">
        <v>5629.18</v>
      </c>
      <c r="J7" s="25"/>
      <c r="L7" s="25"/>
    </row>
    <row r="8" spans="1:12" x14ac:dyDescent="0.25">
      <c r="A8" s="20">
        <v>0.13</v>
      </c>
      <c r="B8" s="21">
        <v>6552.19</v>
      </c>
      <c r="C8" s="27"/>
      <c r="D8" s="18"/>
      <c r="E8" s="22"/>
      <c r="F8" s="2"/>
      <c r="G8" s="20">
        <v>0.13</v>
      </c>
      <c r="H8" s="21">
        <v>6098.27</v>
      </c>
      <c r="J8" s="25"/>
      <c r="L8" s="25"/>
    </row>
    <row r="9" spans="1:12" x14ac:dyDescent="0.25">
      <c r="A9" s="20">
        <v>0.14000000000000001</v>
      </c>
      <c r="B9" s="21">
        <v>7056.2</v>
      </c>
      <c r="C9" s="27"/>
      <c r="D9" s="18"/>
      <c r="E9" s="22"/>
      <c r="F9" s="2"/>
      <c r="G9" s="20">
        <v>0.14000000000000001</v>
      </c>
      <c r="H9" s="21">
        <v>6567.37</v>
      </c>
      <c r="J9" s="25"/>
      <c r="L9" s="25"/>
    </row>
    <row r="10" spans="1:12" x14ac:dyDescent="0.25">
      <c r="A10" s="20">
        <v>0.15</v>
      </c>
      <c r="B10" s="21">
        <v>7560.22</v>
      </c>
      <c r="C10" s="27"/>
      <c r="D10" s="18"/>
      <c r="E10" s="22"/>
      <c r="F10" s="2"/>
      <c r="G10" s="20">
        <v>0.15</v>
      </c>
      <c r="H10" s="21">
        <v>7036.47</v>
      </c>
      <c r="J10" s="25"/>
      <c r="L10" s="25"/>
    </row>
    <row r="11" spans="1:12" x14ac:dyDescent="0.25">
      <c r="A11" s="18"/>
      <c r="B11" s="22"/>
      <c r="C11" s="2"/>
      <c r="D11" s="18"/>
      <c r="E11" s="22"/>
      <c r="F11" s="2"/>
      <c r="G11" s="18"/>
      <c r="H11" s="22"/>
      <c r="J11" s="25"/>
      <c r="L11" s="25"/>
    </row>
    <row r="12" spans="1:12" x14ac:dyDescent="0.25">
      <c r="A12" s="23" t="s">
        <v>37</v>
      </c>
      <c r="B12" s="5"/>
      <c r="C12" s="1"/>
      <c r="D12" s="23" t="s">
        <v>39</v>
      </c>
      <c r="E12" s="5"/>
      <c r="F12" s="1"/>
      <c r="G12" s="23"/>
      <c r="H12" s="5" t="s">
        <v>38</v>
      </c>
      <c r="J12" s="7" t="s">
        <v>70</v>
      </c>
      <c r="L12" s="7" t="s">
        <v>71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E27" sqref="E27"/>
    </sheetView>
  </sheetViews>
  <sheetFormatPr defaultRowHeight="14.4" x14ac:dyDescent="0.3"/>
  <cols>
    <col min="1" max="1" width="45.5546875" customWidth="1"/>
  </cols>
  <sheetData>
    <row r="1" spans="1:1" ht="15" x14ac:dyDescent="0.25">
      <c r="A1" s="114" t="s">
        <v>86</v>
      </c>
    </row>
    <row r="2" spans="1:1" ht="15" x14ac:dyDescent="0.25">
      <c r="A2" s="29" t="s">
        <v>63</v>
      </c>
    </row>
    <row r="3" spans="1:1" ht="15" x14ac:dyDescent="0.25">
      <c r="A3" s="29" t="s">
        <v>64</v>
      </c>
    </row>
    <row r="4" spans="1:1" ht="15.75" thickBot="1" x14ac:dyDescent="0.3">
      <c r="A4" s="28" t="s">
        <v>74</v>
      </c>
    </row>
    <row r="5" spans="1:1" ht="15" x14ac:dyDescent="0.25">
      <c r="A5" s="6" t="s">
        <v>73</v>
      </c>
    </row>
    <row r="6" spans="1:1" ht="15" x14ac:dyDescent="0.25">
      <c r="A6" s="8" t="s">
        <v>40</v>
      </c>
    </row>
    <row r="7" spans="1:1" ht="15" x14ac:dyDescent="0.25">
      <c r="A7" s="4" t="s">
        <v>41</v>
      </c>
    </row>
    <row r="8" spans="1:1" ht="15" x14ac:dyDescent="0.25">
      <c r="A8" s="9" t="s">
        <v>42</v>
      </c>
    </row>
    <row r="9" spans="1:1" ht="15" x14ac:dyDescent="0.25">
      <c r="A9" s="10" t="s">
        <v>43</v>
      </c>
    </row>
    <row r="10" spans="1:1" ht="15" x14ac:dyDescent="0.25">
      <c r="A10" s="10" t="s">
        <v>44</v>
      </c>
    </row>
    <row r="11" spans="1:1" ht="15" x14ac:dyDescent="0.25">
      <c r="A11" s="10" t="s">
        <v>45</v>
      </c>
    </row>
    <row r="12" spans="1:1" ht="15" x14ac:dyDescent="0.25">
      <c r="A12" s="10" t="s">
        <v>46</v>
      </c>
    </row>
    <row r="13" spans="1:1" ht="15" x14ac:dyDescent="0.25">
      <c r="A13" s="14"/>
    </row>
    <row r="14" spans="1:1" ht="15" x14ac:dyDescent="0.25">
      <c r="A14" s="11" t="s">
        <v>47</v>
      </c>
    </row>
    <row r="15" spans="1:1" ht="15" x14ac:dyDescent="0.25">
      <c r="A15" s="8" t="s">
        <v>48</v>
      </c>
    </row>
    <row r="16" spans="1:1" ht="15" x14ac:dyDescent="0.25">
      <c r="A16" s="11" t="s">
        <v>49</v>
      </c>
    </row>
    <row r="17" spans="1:1" ht="15" x14ac:dyDescent="0.25">
      <c r="A17" s="11" t="s">
        <v>50</v>
      </c>
    </row>
    <row r="18" spans="1:1" ht="15" x14ac:dyDescent="0.25">
      <c r="A18" s="11" t="s">
        <v>51</v>
      </c>
    </row>
    <row r="19" spans="1:1" ht="15" x14ac:dyDescent="0.25">
      <c r="A19" s="11" t="s">
        <v>52</v>
      </c>
    </row>
    <row r="20" spans="1:1" ht="15" x14ac:dyDescent="0.25">
      <c r="A20" s="11" t="s">
        <v>53</v>
      </c>
    </row>
    <row r="21" spans="1:1" ht="15" x14ac:dyDescent="0.25">
      <c r="A21" s="15"/>
    </row>
    <row r="22" spans="1:1" ht="15" x14ac:dyDescent="0.25">
      <c r="A22" s="9" t="s">
        <v>54</v>
      </c>
    </row>
    <row r="23" spans="1:1" ht="15" x14ac:dyDescent="0.25">
      <c r="A23" s="9" t="s">
        <v>55</v>
      </c>
    </row>
    <row r="24" spans="1:1" ht="15" x14ac:dyDescent="0.25">
      <c r="A24" s="9" t="s">
        <v>56</v>
      </c>
    </row>
    <row r="25" spans="1:1" ht="15" x14ac:dyDescent="0.25">
      <c r="A25" s="16"/>
    </row>
    <row r="26" spans="1:1" ht="15" x14ac:dyDescent="0.25">
      <c r="A26" s="12" t="s">
        <v>57</v>
      </c>
    </row>
    <row r="27" spans="1:1" x14ac:dyDescent="0.3">
      <c r="A27" s="9" t="s">
        <v>58</v>
      </c>
    </row>
    <row r="28" spans="1:1" x14ac:dyDescent="0.3">
      <c r="A28" s="9"/>
    </row>
    <row r="30" spans="1:1" x14ac:dyDescent="0.3">
      <c r="A30" s="16"/>
    </row>
    <row r="31" spans="1:1" x14ac:dyDescent="0.3">
      <c r="A31" s="12" t="s">
        <v>59</v>
      </c>
    </row>
    <row r="32" spans="1:1" x14ac:dyDescent="0.3">
      <c r="A32" s="12" t="s">
        <v>60</v>
      </c>
    </row>
    <row r="33" spans="1:1" x14ac:dyDescent="0.3">
      <c r="A33" s="12" t="s">
        <v>61</v>
      </c>
    </row>
    <row r="34" spans="1:1" ht="15" thickBot="1" x14ac:dyDescent="0.35">
      <c r="A34" s="17"/>
    </row>
    <row r="35" spans="1:1" ht="15" thickBot="1" x14ac:dyDescent="0.35">
      <c r="A35" s="13" t="s">
        <v>62</v>
      </c>
    </row>
    <row r="37" spans="1:1" ht="15" thickBot="1" x14ac:dyDescent="0.35">
      <c r="A37" s="17"/>
    </row>
  </sheetData>
  <sheetProtection password="EA25"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D15" sqref="D15"/>
    </sheetView>
  </sheetViews>
  <sheetFormatPr defaultRowHeight="14.4" x14ac:dyDescent="0.3"/>
  <sheetData>
    <row r="1" spans="1:1" x14ac:dyDescent="0.25">
      <c r="A1" s="31">
        <v>149.44999999999999</v>
      </c>
    </row>
    <row r="2" spans="1:1" x14ac:dyDescent="0.25">
      <c r="A2" s="31">
        <v>168.13</v>
      </c>
    </row>
    <row r="3" spans="1:1" x14ac:dyDescent="0.25">
      <c r="A3" s="31">
        <v>186.82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9" sqref="A1:A9"/>
    </sheetView>
  </sheetViews>
  <sheetFormatPr defaultRowHeight="14.4" x14ac:dyDescent="0.3"/>
  <cols>
    <col min="1" max="1" width="10.5546875" bestFit="1" customWidth="1"/>
  </cols>
  <sheetData>
    <row r="1" spans="1:2" x14ac:dyDescent="0.25">
      <c r="A1" s="31">
        <v>0</v>
      </c>
    </row>
    <row r="2" spans="1:2" x14ac:dyDescent="0.25">
      <c r="A2" s="30">
        <v>1400.83</v>
      </c>
      <c r="B2">
        <v>8</v>
      </c>
    </row>
    <row r="3" spans="1:2" x14ac:dyDescent="0.25">
      <c r="A3" s="30">
        <v>1575.94</v>
      </c>
      <c r="B3">
        <v>9</v>
      </c>
    </row>
    <row r="4" spans="1:2" x14ac:dyDescent="0.25">
      <c r="A4" s="30">
        <v>1751.04</v>
      </c>
      <c r="B4">
        <v>10</v>
      </c>
    </row>
    <row r="5" spans="1:2" x14ac:dyDescent="0.25">
      <c r="A5" s="30">
        <v>1926.14</v>
      </c>
      <c r="B5">
        <v>11</v>
      </c>
    </row>
    <row r="6" spans="1:2" x14ac:dyDescent="0.25">
      <c r="A6" s="30">
        <v>2101.25</v>
      </c>
      <c r="B6">
        <v>12</v>
      </c>
    </row>
    <row r="7" spans="1:2" x14ac:dyDescent="0.25">
      <c r="A7" s="30">
        <v>2276.35</v>
      </c>
      <c r="B7">
        <v>13</v>
      </c>
    </row>
    <row r="8" spans="1:2" x14ac:dyDescent="0.25">
      <c r="A8" s="30">
        <v>2451.4699999999998</v>
      </c>
      <c r="B8">
        <v>14</v>
      </c>
    </row>
    <row r="9" spans="1:2" x14ac:dyDescent="0.25">
      <c r="A9" s="30">
        <v>2626.56</v>
      </c>
      <c r="B9">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CRA</vt:lpstr>
      <vt:lpstr>CLS</vt:lpstr>
      <vt:lpstr>CAG</vt:lpstr>
      <vt:lpstr>SMS</vt:lpstr>
      <vt:lpstr>Table</vt:lpstr>
      <vt:lpstr>NonCovered</vt:lpstr>
      <vt:lpstr>Sheet1</vt:lpstr>
      <vt:lpstr>Sheet2</vt:lpstr>
      <vt:lpstr>adminfee</vt:lpstr>
      <vt:lpstr>adminfeecra</vt:lpstr>
      <vt:lpstr>adminsms</vt:lpstr>
      <vt:lpstr>cagadm</vt:lpstr>
      <vt:lpstr>cagadmn</vt:lpstr>
      <vt:lpstr>clsadmin</vt:lpstr>
      <vt:lpstr>clsadmn</vt:lpstr>
      <vt:lpstr>craadm</vt:lpstr>
      <vt:lpstr>CRAadmin</vt:lpstr>
      <vt:lpstr>craadmn</vt:lpstr>
      <vt:lpstr>CRA!Print_Area</vt:lpstr>
      <vt:lpstr>scag</vt:lpstr>
      <vt:lpstr>smsadm</vt:lpstr>
      <vt:lpstr>Standard</vt:lpstr>
      <vt:lpstr>standardcra</vt:lpstr>
    </vt:vector>
  </TitlesOfParts>
  <Company>State of Georgia - DBHDD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rosingleton</dc:creator>
  <cp:lastModifiedBy>Annie Webb</cp:lastModifiedBy>
  <cp:lastPrinted>2015-12-10T15:14:46Z</cp:lastPrinted>
  <dcterms:created xsi:type="dcterms:W3CDTF">2012-11-06T15:27:25Z</dcterms:created>
  <dcterms:modified xsi:type="dcterms:W3CDTF">2015-12-17T15:04:27Z</dcterms:modified>
</cp:coreProperties>
</file>