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B2A" lockStructure="1"/>
  <bookViews>
    <workbookView xWindow="120" yWindow="30" windowWidth="12120" windowHeight="8640"/>
  </bookViews>
  <sheets>
    <sheet name="CRA" sheetId="5" r:id="rId1"/>
    <sheet name="CLS" sheetId="4" r:id="rId2"/>
    <sheet name="CAG" sheetId="1" r:id="rId3"/>
    <sheet name="SMS" sheetId="2" r:id="rId4"/>
    <sheet name="Table" sheetId="6" state="hidden" r:id="rId5"/>
    <sheet name="NonCovered" sheetId="7" r:id="rId6"/>
    <sheet name="Sheet1" sheetId="8" state="hidden" r:id="rId7"/>
    <sheet name="Sheet2" sheetId="9" state="hidden" r:id="rId8"/>
  </sheets>
  <externalReferences>
    <externalReference r:id="rId9"/>
  </externalReferences>
  <definedNames>
    <definedName name="adminfee">Table!$A$3:$A$11</definedName>
    <definedName name="adminfeecra">Table!$A$3:$B$10</definedName>
    <definedName name="adminsms">Table!$D$3:$D$5</definedName>
    <definedName name="ann">[1]SMS!$B$89:$B$93</definedName>
    <definedName name="Annual">Annual</definedName>
    <definedName name="Annual_Administrative_Costs">aa</definedName>
    <definedName name="cagadm">Sheet2!$A$2:$A$9</definedName>
    <definedName name="cagadmn">Sheet2!$A$1:$A$9</definedName>
    <definedName name="clsadmin">Table!$H$3:$H$10</definedName>
    <definedName name="clsadmn">Table!$H$2:$H$10</definedName>
    <definedName name="craadm">Table!$B$2:$B$10</definedName>
    <definedName name="CRAadmin">Table!$B$3:$B$10</definedName>
    <definedName name="craadmn">Table!$B$2:$B$10</definedName>
    <definedName name="new">aa</definedName>
    <definedName name="_xlnm.Print_Area" localSheetId="0">CRA!$A$1:$N$60</definedName>
    <definedName name="scag">Table!$L$2:$L$4</definedName>
    <definedName name="smsadm">Sheet1!$A$1:$A$3</definedName>
    <definedName name="Standard">Table!$J$4</definedName>
    <definedName name="standardcra">Table!$J$2:$J$4</definedName>
  </definedNames>
  <calcPr calcId="144525"/>
</workbook>
</file>

<file path=xl/calcChain.xml><?xml version="1.0" encoding="utf-8"?>
<calcChain xmlns="http://schemas.openxmlformats.org/spreadsheetml/2006/main">
  <c r="G134" i="1" l="1"/>
  <c r="G133" i="1"/>
  <c r="G136" i="1" s="1"/>
  <c r="G129" i="1"/>
  <c r="G128" i="1"/>
  <c r="G127" i="1"/>
  <c r="G130" i="1" s="1"/>
  <c r="G139" i="1" s="1"/>
  <c r="C115" i="1"/>
  <c r="C112" i="1"/>
  <c r="G98" i="1"/>
  <c r="G97" i="1"/>
  <c r="G100" i="1" s="1"/>
  <c r="G93" i="1"/>
  <c r="G92" i="1"/>
  <c r="G91" i="1"/>
  <c r="G94" i="1" s="1"/>
  <c r="G103" i="1" s="1"/>
  <c r="C79" i="1"/>
  <c r="C76" i="1"/>
  <c r="G62" i="1"/>
  <c r="G61" i="1"/>
  <c r="G64" i="1" s="1"/>
  <c r="G57" i="1"/>
  <c r="G56" i="1"/>
  <c r="G55" i="1"/>
  <c r="G58" i="1" s="1"/>
  <c r="G67" i="1" s="1"/>
  <c r="C43" i="1"/>
  <c r="C40" i="1"/>
  <c r="L78" i="2"/>
  <c r="M78" i="2" s="1"/>
  <c r="N78" i="2" s="1"/>
  <c r="L77" i="2"/>
  <c r="M77" i="2" s="1"/>
  <c r="N77" i="2" s="1"/>
  <c r="L76" i="2"/>
  <c r="M76" i="2" s="1"/>
  <c r="N76" i="2" s="1"/>
  <c r="L75" i="2"/>
  <c r="M75" i="2" s="1"/>
  <c r="N75" i="2" s="1"/>
  <c r="L74" i="2"/>
  <c r="M74" i="2" s="1"/>
  <c r="N74" i="2" s="1"/>
  <c r="L73" i="2"/>
  <c r="M73" i="2" s="1"/>
  <c r="N73" i="2" s="1"/>
  <c r="L72" i="2"/>
  <c r="M72" i="2" s="1"/>
  <c r="N72" i="2" s="1"/>
  <c r="L71" i="2"/>
  <c r="M71" i="2" s="1"/>
  <c r="N71" i="2" s="1"/>
  <c r="L70" i="2"/>
  <c r="M70" i="2" s="1"/>
  <c r="N70" i="2" s="1"/>
  <c r="L69" i="2"/>
  <c r="M69" i="2" s="1"/>
  <c r="N69" i="2" s="1"/>
  <c r="L68" i="2"/>
  <c r="M68" i="2" s="1"/>
  <c r="N68" i="2" s="1"/>
  <c r="L67" i="2"/>
  <c r="M67" i="2" s="1"/>
  <c r="N67" i="2" s="1"/>
  <c r="L66" i="2"/>
  <c r="M66" i="2" s="1"/>
  <c r="N66" i="2" s="1"/>
  <c r="L65" i="2"/>
  <c r="M65" i="2" s="1"/>
  <c r="N65" i="2" s="1"/>
  <c r="L64" i="2"/>
  <c r="M64" i="2" s="1"/>
  <c r="N64" i="2" s="1"/>
  <c r="L63" i="2"/>
  <c r="M63" i="2" s="1"/>
  <c r="N63" i="2" s="1"/>
  <c r="L62" i="2"/>
  <c r="M62" i="2" s="1"/>
  <c r="N62" i="2" s="1"/>
  <c r="L61" i="2"/>
  <c r="M61" i="2" s="1"/>
  <c r="N61" i="2" s="1"/>
  <c r="L60" i="2"/>
  <c r="M60" i="2" s="1"/>
  <c r="N60" i="2" s="1"/>
  <c r="L59" i="2"/>
  <c r="M59" i="2" s="1"/>
  <c r="N59" i="2" s="1"/>
  <c r="L58" i="2"/>
  <c r="M58" i="2" s="1"/>
  <c r="N58" i="2" s="1"/>
  <c r="L57" i="2"/>
  <c r="M57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M38" i="2" s="1"/>
  <c r="M40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37" i="2"/>
  <c r="F37" i="2" s="1"/>
  <c r="E36" i="2"/>
  <c r="E35" i="2"/>
  <c r="F35" i="2" s="1"/>
  <c r="E34" i="2"/>
  <c r="E33" i="2"/>
  <c r="F33" i="2" s="1"/>
  <c r="E32" i="2"/>
  <c r="E31" i="2"/>
  <c r="F31" i="2" s="1"/>
  <c r="E30" i="2"/>
  <c r="E29" i="2"/>
  <c r="F29" i="2" s="1"/>
  <c r="E28" i="2"/>
  <c r="E27" i="2"/>
  <c r="F27" i="2" s="1"/>
  <c r="E26" i="2"/>
  <c r="E25" i="2"/>
  <c r="F25" i="2" s="1"/>
  <c r="E24" i="2"/>
  <c r="E23" i="2"/>
  <c r="F23" i="2" s="1"/>
  <c r="E22" i="2"/>
  <c r="E21" i="2"/>
  <c r="F21" i="2" s="1"/>
  <c r="E20" i="2"/>
  <c r="E19" i="2"/>
  <c r="F19" i="2" s="1"/>
  <c r="E18" i="2"/>
  <c r="E17" i="2"/>
  <c r="F17" i="2" s="1"/>
  <c r="E16" i="2"/>
  <c r="F16" i="2" s="1"/>
  <c r="E15" i="2"/>
  <c r="L56" i="2"/>
  <c r="M56" i="2" s="1"/>
  <c r="E56" i="2"/>
  <c r="F56" i="2" s="1"/>
  <c r="L15" i="2"/>
  <c r="M15" i="2" s="1"/>
  <c r="F15" i="2"/>
  <c r="I8" i="5"/>
  <c r="I7" i="5"/>
  <c r="M7" i="5" s="1"/>
  <c r="M8" i="5"/>
  <c r="I10" i="4"/>
  <c r="I23" i="4"/>
  <c r="I22" i="4"/>
  <c r="I24" i="4"/>
  <c r="I9" i="5"/>
  <c r="M9" i="5" s="1"/>
  <c r="G20" i="1"/>
  <c r="M5" i="5"/>
  <c r="L25" i="5"/>
  <c r="M25" i="5" s="1"/>
  <c r="L24" i="5"/>
  <c r="M24" i="5" s="1"/>
  <c r="L23" i="5"/>
  <c r="M23" i="5" s="1"/>
  <c r="L22" i="5"/>
  <c r="M22" i="5" s="1"/>
  <c r="K20" i="5"/>
  <c r="M20" i="5" s="1"/>
  <c r="K19" i="5"/>
  <c r="M19" i="5" s="1"/>
  <c r="K18" i="5"/>
  <c r="M18" i="5" s="1"/>
  <c r="K17" i="5"/>
  <c r="M17" i="5" s="1"/>
  <c r="J14" i="5"/>
  <c r="M14" i="5" s="1"/>
  <c r="J13" i="5"/>
  <c r="M13" i="5" s="1"/>
  <c r="J12" i="5"/>
  <c r="M12" i="5" s="1"/>
  <c r="I10" i="5"/>
  <c r="M10" i="5" s="1"/>
  <c r="F36" i="2"/>
  <c r="F34" i="2"/>
  <c r="F32" i="2"/>
  <c r="F30" i="2"/>
  <c r="F28" i="2"/>
  <c r="F26" i="2"/>
  <c r="F24" i="2"/>
  <c r="F22" i="2"/>
  <c r="F20" i="2"/>
  <c r="F18" i="2"/>
  <c r="B45" i="1" l="1"/>
  <c r="B81" i="1"/>
  <c r="B117" i="1"/>
  <c r="N57" i="2"/>
  <c r="N79" i="2" s="1"/>
  <c r="N81" i="2" s="1"/>
  <c r="M79" i="2"/>
  <c r="M81" i="2" s="1"/>
  <c r="F79" i="2"/>
  <c r="F81" i="2" s="1"/>
  <c r="F38" i="2"/>
  <c r="F40" i="2" s="1"/>
  <c r="I9" i="4"/>
  <c r="I8" i="4"/>
  <c r="G26" i="1"/>
  <c r="G25" i="1"/>
  <c r="G21" i="1"/>
  <c r="G19" i="1"/>
  <c r="I27" i="4"/>
  <c r="I26" i="4"/>
  <c r="I25" i="4"/>
  <c r="I12" i="4"/>
  <c r="I11" i="4"/>
  <c r="I21" i="4"/>
  <c r="K16" i="5"/>
  <c r="I6" i="4"/>
  <c r="L47" i="5"/>
  <c r="M47" i="5" s="1"/>
  <c r="L48" i="5"/>
  <c r="M48" i="5" s="1"/>
  <c r="L49" i="5"/>
  <c r="M49" i="5" s="1"/>
  <c r="L50" i="5"/>
  <c r="M50" i="5" s="1"/>
  <c r="L46" i="5"/>
  <c r="M46" i="5" s="1"/>
  <c r="K45" i="5"/>
  <c r="M45" i="5" s="1"/>
  <c r="K43" i="5"/>
  <c r="M43" i="5" s="1"/>
  <c r="K44" i="5"/>
  <c r="M44" i="5" s="1"/>
  <c r="K42" i="5"/>
  <c r="M42" i="5" s="1"/>
  <c r="K41" i="5"/>
  <c r="M41" i="5" s="1"/>
  <c r="J40" i="5"/>
  <c r="M40" i="5" s="1"/>
  <c r="J39" i="5"/>
  <c r="M39" i="5" s="1"/>
  <c r="J38" i="5"/>
  <c r="M38" i="5" s="1"/>
  <c r="J37" i="5"/>
  <c r="M37" i="5" s="1"/>
  <c r="J36" i="5"/>
  <c r="M36" i="5" s="1"/>
  <c r="L21" i="5"/>
  <c r="J15" i="5"/>
  <c r="M15" i="5" s="1"/>
  <c r="J11" i="5"/>
  <c r="I33" i="5"/>
  <c r="M33" i="5" s="1"/>
  <c r="M54" i="5"/>
  <c r="I20" i="4"/>
  <c r="I13" i="4"/>
  <c r="I7" i="4"/>
  <c r="I35" i="5"/>
  <c r="M35" i="5" s="1"/>
  <c r="I34" i="5"/>
  <c r="M34" i="5" s="1"/>
  <c r="I32" i="5"/>
  <c r="M32" i="5" s="1"/>
  <c r="I31" i="5"/>
  <c r="M31" i="5" s="1"/>
  <c r="I6" i="5"/>
  <c r="A7" i="4"/>
  <c r="A10" i="4" s="1"/>
  <c r="C7" i="1"/>
  <c r="C4" i="1"/>
  <c r="M21" i="5" l="1"/>
  <c r="L26" i="5"/>
  <c r="M16" i="5"/>
  <c r="K26" i="5"/>
  <c r="M11" i="5"/>
  <c r="J26" i="5"/>
  <c r="G22" i="1"/>
  <c r="G28" i="1"/>
  <c r="I26" i="5"/>
  <c r="M6" i="5"/>
  <c r="M26" i="5"/>
  <c r="K51" i="5"/>
  <c r="K55" i="5" s="1"/>
  <c r="J51" i="5"/>
  <c r="J55" i="5" s="1"/>
  <c r="L51" i="5"/>
  <c r="I51" i="5"/>
  <c r="I14" i="4"/>
  <c r="I28" i="4"/>
  <c r="B9" i="1"/>
  <c r="G31" i="1" l="1"/>
  <c r="I55" i="5"/>
  <c r="M51" i="5"/>
  <c r="L55" i="5"/>
  <c r="I31" i="4"/>
  <c r="J59" i="5"/>
  <c r="K59" i="5"/>
  <c r="L59" i="5"/>
  <c r="M55" i="5" l="1"/>
  <c r="I59" i="5"/>
</calcChain>
</file>

<file path=xl/comments1.xml><?xml version="1.0" encoding="utf-8"?>
<comments xmlns="http://schemas.openxmlformats.org/spreadsheetml/2006/main">
  <authors>
    <author>abwebb</author>
  </authors>
  <commentList>
    <comment ref="F39" authorId="0">
      <text>
        <r>
          <rPr>
            <b/>
            <sz val="8"/>
            <color indexed="81"/>
            <rFont val="Tahoma"/>
            <charset val="1"/>
          </rPr>
          <t>abwebb:</t>
        </r>
        <r>
          <rPr>
            <sz val="8"/>
            <color indexed="81"/>
            <rFont val="Tahoma"/>
            <charset val="1"/>
          </rPr>
          <t xml:space="preserve">
Number of Unique Items Annual Administrative Costs
1 to 4 $250
5 to 8 $335
9 to 12 $449
13 to 16 $602
Above 16 $807
</t>
        </r>
      </text>
    </comment>
    <comment ref="M39" authorId="0">
      <text>
        <r>
          <rPr>
            <b/>
            <sz val="8"/>
            <color indexed="81"/>
            <rFont val="Tahoma"/>
            <charset val="1"/>
          </rPr>
          <t>abwebb:</t>
        </r>
        <r>
          <rPr>
            <sz val="8"/>
            <color indexed="81"/>
            <rFont val="Tahoma"/>
            <charset val="1"/>
          </rPr>
          <t xml:space="preserve">
Number of Unique Items Annual Administrative Costs
1 to 4 $250
5 to 8 $335
9 to 12 $449
13 to 16 $602
Above 16 $807
</t>
        </r>
      </text>
    </comment>
    <comment ref="F80" authorId="0">
      <text>
        <r>
          <rPr>
            <b/>
            <sz val="8"/>
            <color indexed="81"/>
            <rFont val="Tahoma"/>
            <charset val="1"/>
          </rPr>
          <t>abwebb:</t>
        </r>
        <r>
          <rPr>
            <sz val="8"/>
            <color indexed="81"/>
            <rFont val="Tahoma"/>
            <charset val="1"/>
          </rPr>
          <t xml:space="preserve">
Number of Unique Items Annual Administrative Costs
1 to 4 $250
5 to 8 $335
9 to 12 $449
13 to 16 $602
Above 16 $807
</t>
        </r>
      </text>
    </comment>
    <comment ref="M80" authorId="0">
      <text>
        <r>
          <rPr>
            <b/>
            <sz val="8"/>
            <color indexed="81"/>
            <rFont val="Tahoma"/>
            <charset val="1"/>
          </rPr>
          <t>abwebb:</t>
        </r>
        <r>
          <rPr>
            <sz val="8"/>
            <color indexed="81"/>
            <rFont val="Tahoma"/>
            <charset val="1"/>
          </rPr>
          <t xml:space="preserve">
Number of Unique Items Annual Administrative Costs
1 to 4 $250
5 to 8 $335
9 to 12 $449
13 to 16 $602
Above 16 $807
</t>
        </r>
      </text>
    </comment>
  </commentList>
</comments>
</file>

<file path=xl/sharedStrings.xml><?xml version="1.0" encoding="utf-8"?>
<sst xmlns="http://schemas.openxmlformats.org/spreadsheetml/2006/main" count="389" uniqueCount="125">
  <si>
    <t>STAFF</t>
  </si>
  <si>
    <t>ENHANCED STAFF</t>
  </si>
  <si>
    <t>PARTICIPANTS</t>
  </si>
  <si>
    <t>PARTICIPANT  RATIO</t>
  </si>
  <si>
    <t>COMMUNITY ACCESS GROUP SERVICES</t>
  </si>
  <si>
    <t>Checklist</t>
  </si>
  <si>
    <t xml:space="preserve">Is supply use documented? </t>
  </si>
  <si>
    <t>Is Payor of last resort documented?</t>
  </si>
  <si>
    <t>Are all items not coverd by state medicaid plan and/or prior approval process?</t>
  </si>
  <si>
    <t>Are all medicines and over the counter products related to a diagnosed condition?</t>
  </si>
  <si>
    <t>Person supported:</t>
  </si>
  <si>
    <t>Date:</t>
  </si>
  <si>
    <t>Item needed</t>
  </si>
  <si>
    <t>Cost per unit</t>
  </si>
  <si>
    <t>Units needed annually</t>
  </si>
  <si>
    <t>Total</t>
  </si>
  <si>
    <t>Administrative costs</t>
  </si>
  <si>
    <t>SPECIALIZED MEDICAL SUPPLIES</t>
  </si>
  <si>
    <t>Estimated Cost for Exceptional Rate adjustment 4 indiviuals</t>
  </si>
  <si>
    <t>Line</t>
  </si>
  <si>
    <t>Descriptions-Cost &amp; Fund Source</t>
  </si>
  <si>
    <t>A</t>
  </si>
  <si>
    <t>Rate</t>
  </si>
  <si>
    <t>Individual 2</t>
  </si>
  <si>
    <t>Individual 3</t>
  </si>
  <si>
    <t>Individual 4</t>
  </si>
  <si>
    <t>Behavioral Analyst</t>
  </si>
  <si>
    <t>RN</t>
  </si>
  <si>
    <t>LPN</t>
  </si>
  <si>
    <t>C</t>
  </si>
  <si>
    <t>D</t>
  </si>
  <si>
    <t>Total Estimated Costs</t>
  </si>
  <si>
    <t>Weekly Hours</t>
  </si>
  <si>
    <t>Services Needed per ISP</t>
  </si>
  <si>
    <t>Annualized Cost</t>
  </si>
  <si>
    <t>Behavioral Specialist</t>
  </si>
  <si>
    <t>Administrative Fee</t>
  </si>
  <si>
    <t>Monthly Hours</t>
  </si>
  <si>
    <t>Daily Hours</t>
  </si>
  <si>
    <t>Total PDS</t>
  </si>
  <si>
    <t xml:space="preserve"> Total PS</t>
  </si>
  <si>
    <t>E</t>
  </si>
  <si>
    <t xml:space="preserve">Estimated Cost for Exceptional Rate </t>
  </si>
  <si>
    <t>All Individuals</t>
  </si>
  <si>
    <t>Choose only one frequency to calculate</t>
  </si>
  <si>
    <t xml:space="preserve">Hourly Rate </t>
  </si>
  <si>
    <t>Daily Rate</t>
  </si>
  <si>
    <t>SubTotal</t>
  </si>
  <si>
    <t>Individual 1</t>
  </si>
  <si>
    <t>CRA</t>
  </si>
  <si>
    <t>CLS</t>
  </si>
  <si>
    <t>SMS</t>
  </si>
  <si>
    <t>Standard 1:4 ratio</t>
  </si>
  <si>
    <t>Administrative Fee %</t>
  </si>
  <si>
    <t xml:space="preserve">  Vehicle Expense (Gas/Oil)</t>
  </si>
  <si>
    <t xml:space="preserve">  Supplies &amp; Materials</t>
  </si>
  <si>
    <t xml:space="preserve">    Office Supplies</t>
  </si>
  <si>
    <t xml:space="preserve">     Medical Supplies</t>
  </si>
  <si>
    <t xml:space="preserve">     Food/Kitchen Supplies</t>
  </si>
  <si>
    <t xml:space="preserve">     Household supplies</t>
  </si>
  <si>
    <t xml:space="preserve">     Miscellaneous supplies</t>
  </si>
  <si>
    <t xml:space="preserve">  Repairs &amp; Maintenance</t>
  </si>
  <si>
    <t xml:space="preserve">  Telecomm(Phone/Pagers)</t>
  </si>
  <si>
    <t xml:space="preserve">  Lease/Rentals</t>
  </si>
  <si>
    <t xml:space="preserve">   Insurance (vehicle / prop)</t>
  </si>
  <si>
    <t xml:space="preserve">   Direct Benefits</t>
  </si>
  <si>
    <t xml:space="preserve">  Travel</t>
  </si>
  <si>
    <t xml:space="preserve">  Per Diem &amp; Contracts</t>
  </si>
  <si>
    <t xml:space="preserve">      Dues/Subscriptions</t>
  </si>
  <si>
    <t xml:space="preserve">      Registration Fees</t>
  </si>
  <si>
    <t xml:space="preserve">      Other Miscellaneous</t>
  </si>
  <si>
    <t>Equipment</t>
  </si>
  <si>
    <t xml:space="preserve">    Computer Equipment</t>
  </si>
  <si>
    <t>Utilities</t>
  </si>
  <si>
    <t xml:space="preserve">  Water/Sewage</t>
  </si>
  <si>
    <t xml:space="preserve">  Energy</t>
  </si>
  <si>
    <t>Vehicle Purchases</t>
  </si>
  <si>
    <t>Not covered by Exceptional Rates</t>
  </si>
  <si>
    <t>Item</t>
  </si>
  <si>
    <t>Can only be added if the standard maximum rate is not listed as a line item above</t>
  </si>
  <si>
    <t>List individual by First Initial and Last Name</t>
  </si>
  <si>
    <t>Total PDCS</t>
  </si>
  <si>
    <t>Standard Maximum CAG</t>
  </si>
  <si>
    <t>Standard coverage</t>
  </si>
  <si>
    <t>Enhanced Paraprofessional</t>
  </si>
  <si>
    <t>S CRA</t>
  </si>
  <si>
    <t>S CAG</t>
  </si>
  <si>
    <t>(Other) Professional</t>
  </si>
  <si>
    <t>Room and Board costs</t>
  </si>
  <si>
    <t xml:space="preserve">Do not include: </t>
  </si>
  <si>
    <t>INDV</t>
  </si>
  <si>
    <t>Total  EP</t>
  </si>
  <si>
    <t xml:space="preserve">Name: </t>
  </si>
  <si>
    <t>Total/Annual Units</t>
  </si>
  <si>
    <t>List individual by First Initial and Last Name in order as above</t>
  </si>
  <si>
    <t>Total Description of Hours not staffing schedule</t>
  </si>
  <si>
    <t># in units needed per month</t>
  </si>
  <si>
    <t>Units can be considered as a box, case, pack, bottle etc</t>
  </si>
  <si>
    <t xml:space="preserve">Name:  </t>
  </si>
  <si>
    <t xml:space="preserve">Standard CRA Staffing </t>
  </si>
  <si>
    <t>Divide Total By Annual units</t>
  </si>
  <si>
    <t>Divide total by Annual Units</t>
  </si>
  <si>
    <t>Read Only: Informational Purposes</t>
  </si>
  <si>
    <t>Daily Hrs</t>
  </si>
  <si>
    <t>Residential Services</t>
  </si>
  <si>
    <t>Wkly Hrs</t>
  </si>
  <si>
    <t>Mthly Hrs</t>
  </si>
  <si>
    <t>Specialized Direct Care</t>
  </si>
  <si>
    <t>Paraprofessional Direct Care</t>
  </si>
  <si>
    <t>Fee for Service</t>
  </si>
  <si>
    <t xml:space="preserve">Direct Care Staffing:   Paraprofessional or Specialized Paraprofessional   </t>
  </si>
  <si>
    <t>Define quantity in Unit</t>
  </si>
  <si>
    <t>Box has 24 items</t>
  </si>
  <si>
    <t>Total  DDP</t>
  </si>
  <si>
    <t xml:space="preserve">Is I&amp;E authorization for incontinentsuppplies letter present? </t>
  </si>
  <si>
    <t>Sample: Attends</t>
  </si>
  <si>
    <t>Number of Unique Items</t>
  </si>
  <si>
    <t>Annual Administrative Costs</t>
  </si>
  <si>
    <t>1 to 4</t>
  </si>
  <si>
    <t>5 to 8</t>
  </si>
  <si>
    <t>9 to 12</t>
  </si>
  <si>
    <t>13 to 16</t>
  </si>
  <si>
    <t>Above 16</t>
  </si>
  <si>
    <t>Define unit:</t>
  </si>
  <si>
    <t>Professional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</si>
</sst>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Arial"/>
      <family val="2"/>
    </font>
    <font>
      <i/>
      <sz val="12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Times New Roman"/>
      <family val="1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7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0" fillId="0" borderId="17" xfId="0" applyBorder="1" applyAlignment="1">
      <alignment horizontal="left"/>
    </xf>
    <xf numFmtId="0" fontId="0" fillId="0" borderId="3" xfId="0" applyBorder="1"/>
    <xf numFmtId="0" fontId="0" fillId="0" borderId="27" xfId="0" applyBorder="1" applyAlignment="1">
      <alignment horizontal="left"/>
    </xf>
    <xf numFmtId="0" fontId="0" fillId="0" borderId="8" xfId="0" applyBorder="1"/>
    <xf numFmtId="0" fontId="0" fillId="0" borderId="7" xfId="0" quotePrefix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quotePrefix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quotePrefix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2" xfId="0" applyBorder="1"/>
    <xf numFmtId="164" fontId="0" fillId="0" borderId="6" xfId="0" applyNumberFormat="1" applyBorder="1"/>
    <xf numFmtId="9" fontId="0" fillId="0" borderId="12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11" xfId="0" applyBorder="1"/>
    <xf numFmtId="164" fontId="0" fillId="0" borderId="13" xfId="0" applyNumberFormat="1" applyBorder="1"/>
    <xf numFmtId="0" fontId="0" fillId="0" borderId="13" xfId="0" applyBorder="1"/>
    <xf numFmtId="10" fontId="0" fillId="0" borderId="0" xfId="0" applyNumberFormat="1"/>
    <xf numFmtId="164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0" applyNumberFormat="1"/>
    <xf numFmtId="164" fontId="0" fillId="0" borderId="0" xfId="0" applyNumberFormat="1"/>
    <xf numFmtId="6" fontId="0" fillId="0" borderId="13" xfId="0" applyNumberFormat="1" applyBorder="1"/>
    <xf numFmtId="165" fontId="0" fillId="0" borderId="13" xfId="0" applyNumberFormat="1" applyBorder="1"/>
    <xf numFmtId="9" fontId="0" fillId="0" borderId="0" xfId="0" applyNumberFormat="1" applyBorder="1"/>
    <xf numFmtId="0" fontId="0" fillId="0" borderId="10" xfId="0" applyBorder="1"/>
    <xf numFmtId="0" fontId="0" fillId="0" borderId="0" xfId="0" applyBorder="1" applyProtection="1">
      <protection locked="0" hidden="1"/>
    </xf>
    <xf numFmtId="0" fontId="14" fillId="0" borderId="0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9" fillId="0" borderId="0" xfId="0" applyFont="1" applyBorder="1" applyAlignment="1" applyProtection="1">
      <alignment horizontal="center"/>
      <protection locked="0" hidden="1"/>
    </xf>
    <xf numFmtId="0" fontId="9" fillId="0" borderId="9" xfId="0" applyFont="1" applyBorder="1" applyAlignment="1" applyProtection="1">
      <alignment horizontal="center"/>
      <protection locked="0" hidden="1"/>
    </xf>
    <xf numFmtId="0" fontId="9" fillId="0" borderId="6" xfId="0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0" fontId="10" fillId="0" borderId="11" xfId="0" applyFont="1" applyBorder="1" applyProtection="1"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8" xfId="0" applyBorder="1" applyAlignment="1" applyProtection="1">
      <alignment horizontal="left"/>
      <protection locked="0" hidden="1"/>
    </xf>
    <xf numFmtId="0" fontId="10" fillId="0" borderId="0" xfId="0" applyFont="1" applyBorder="1" applyProtection="1">
      <protection locked="0" hidden="1"/>
    </xf>
    <xf numFmtId="0" fontId="0" fillId="5" borderId="14" xfId="0" applyFill="1" applyBorder="1" applyAlignment="1" applyProtection="1">
      <alignment horizontal="left"/>
      <protection locked="0" hidden="1"/>
    </xf>
    <xf numFmtId="0" fontId="9" fillId="5" borderId="1" xfId="0" applyFont="1" applyFill="1" applyBorder="1" applyProtection="1">
      <protection locked="0" hidden="1"/>
    </xf>
    <xf numFmtId="0" fontId="8" fillId="0" borderId="0" xfId="0" applyFont="1" applyBorder="1" applyProtection="1">
      <protection locked="0" hidden="1"/>
    </xf>
    <xf numFmtId="0" fontId="11" fillId="0" borderId="12" xfId="0" applyFont="1" applyBorder="1" applyProtection="1">
      <protection locked="0" hidden="1"/>
    </xf>
    <xf numFmtId="0" fontId="11" fillId="0" borderId="16" xfId="0" quotePrefix="1" applyFont="1" applyBorder="1" applyAlignment="1" applyProtection="1">
      <alignment horizontal="left"/>
      <protection locked="0" hidden="1"/>
    </xf>
    <xf numFmtId="0" fontId="0" fillId="0" borderId="19" xfId="0" applyBorder="1" applyAlignment="1" applyProtection="1">
      <alignment horizontal="left"/>
      <protection locked="0" hidden="1"/>
    </xf>
    <xf numFmtId="0" fontId="11" fillId="0" borderId="19" xfId="0" quotePrefix="1" applyFont="1" applyBorder="1" applyAlignment="1" applyProtection="1">
      <alignment horizontal="left"/>
      <protection locked="0" hidden="1"/>
    </xf>
    <xf numFmtId="0" fontId="11" fillId="0" borderId="33" xfId="0" quotePrefix="1" applyFont="1" applyBorder="1" applyAlignment="1" applyProtection="1">
      <alignment horizontal="left"/>
      <protection locked="0" hidden="1"/>
    </xf>
    <xf numFmtId="0" fontId="11" fillId="0" borderId="0" xfId="0" applyFont="1" applyBorder="1" applyProtection="1">
      <protection locked="0" hidden="1"/>
    </xf>
    <xf numFmtId="0" fontId="12" fillId="0" borderId="0" xfId="0" applyFont="1" applyBorder="1" applyAlignment="1" applyProtection="1">
      <alignment horizontal="center"/>
      <protection locked="0" hidden="1"/>
    </xf>
    <xf numFmtId="0" fontId="12" fillId="4" borderId="0" xfId="0" applyFont="1" applyFill="1" applyBorder="1" applyAlignment="1" applyProtection="1">
      <alignment horizontal="center"/>
      <protection locked="0" hidden="1"/>
    </xf>
    <xf numFmtId="0" fontId="11" fillId="0" borderId="0" xfId="0" quotePrefix="1" applyFont="1" applyBorder="1" applyAlignment="1" applyProtection="1">
      <alignment horizontal="left"/>
      <protection locked="0" hidden="1"/>
    </xf>
    <xf numFmtId="0" fontId="10" fillId="0" borderId="12" xfId="0" applyFont="1" applyBorder="1" applyProtection="1">
      <protection locked="0" hidden="1"/>
    </xf>
    <xf numFmtId="0" fontId="0" fillId="0" borderId="0" xfId="0" quotePrefix="1" applyBorder="1" applyAlignment="1" applyProtection="1">
      <alignment horizontal="left"/>
      <protection locked="0" hidden="1"/>
    </xf>
    <xf numFmtId="0" fontId="11" fillId="5" borderId="14" xfId="0" applyFont="1" applyFill="1" applyBorder="1" applyProtection="1">
      <protection locked="0" hidden="1"/>
    </xf>
    <xf numFmtId="0" fontId="11" fillId="0" borderId="22" xfId="0" quotePrefix="1" applyFont="1" applyBorder="1" applyAlignment="1" applyProtection="1">
      <alignment horizontal="left"/>
      <protection locked="0" hidden="1"/>
    </xf>
    <xf numFmtId="0" fontId="8" fillId="0" borderId="0" xfId="0" applyFont="1" applyFill="1" applyBorder="1" applyProtection="1">
      <protection locked="0" hidden="1"/>
    </xf>
    <xf numFmtId="0" fontId="9" fillId="0" borderId="12" xfId="0" applyFont="1" applyBorder="1" applyProtection="1">
      <protection locked="0" hidden="1"/>
    </xf>
    <xf numFmtId="0" fontId="11" fillId="0" borderId="35" xfId="0" quotePrefix="1" applyFont="1" applyBorder="1" applyAlignment="1" applyProtection="1">
      <alignment horizontal="left"/>
      <protection locked="0" hidden="1"/>
    </xf>
    <xf numFmtId="0" fontId="12" fillId="0" borderId="0" xfId="0" applyFont="1" applyBorder="1" applyProtection="1">
      <protection locked="0" hidden="1"/>
    </xf>
    <xf numFmtId="0" fontId="10" fillId="0" borderId="0" xfId="0" quotePrefix="1" applyFont="1" applyBorder="1" applyAlignment="1" applyProtection="1">
      <alignment horizontal="left"/>
      <protection locked="0" hidden="1"/>
    </xf>
    <xf numFmtId="0" fontId="10" fillId="0" borderId="26" xfId="0" applyFont="1" applyBorder="1" applyProtection="1">
      <protection locked="0" hidden="1"/>
    </xf>
    <xf numFmtId="0" fontId="10" fillId="0" borderId="29" xfId="0" applyFont="1" applyBorder="1" applyProtection="1">
      <protection locked="0" hidden="1"/>
    </xf>
    <xf numFmtId="0" fontId="12" fillId="0" borderId="25" xfId="0" applyFont="1" applyBorder="1" applyAlignment="1" applyProtection="1">
      <alignment horizontal="left"/>
      <protection locked="0" hidden="1"/>
    </xf>
    <xf numFmtId="0" fontId="12" fillId="0" borderId="25" xfId="0" applyFont="1" applyBorder="1" applyAlignment="1" applyProtection="1">
      <alignment horizontal="center"/>
      <protection locked="0" hidden="1"/>
    </xf>
    <xf numFmtId="0" fontId="12" fillId="0" borderId="25" xfId="0" applyFont="1" applyBorder="1" applyProtection="1">
      <protection locked="0" hidden="1"/>
    </xf>
    <xf numFmtId="0" fontId="12" fillId="0" borderId="79" xfId="0" applyFont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11" fillId="0" borderId="19" xfId="0" applyFont="1" applyBorder="1" applyAlignment="1" applyProtection="1">
      <alignment horizontal="left"/>
      <protection locked="0" hidden="1"/>
    </xf>
    <xf numFmtId="0" fontId="11" fillId="0" borderId="74" xfId="0" quotePrefix="1" applyFont="1" applyBorder="1" applyAlignment="1" applyProtection="1">
      <alignment horizontal="left"/>
      <protection locked="0" hidden="1"/>
    </xf>
    <xf numFmtId="0" fontId="11" fillId="0" borderId="8" xfId="0" applyFont="1" applyBorder="1" applyProtection="1">
      <protection locked="0" hidden="1"/>
    </xf>
    <xf numFmtId="0" fontId="12" fillId="0" borderId="8" xfId="0" applyFont="1" applyBorder="1" applyAlignment="1" applyProtection="1">
      <alignment horizontal="center"/>
      <protection locked="0" hidden="1"/>
    </xf>
    <xf numFmtId="0" fontId="12" fillId="4" borderId="11" xfId="0" applyFont="1" applyFill="1" applyBorder="1" applyAlignment="1" applyProtection="1">
      <alignment horizontal="center"/>
      <protection locked="0" hidden="1"/>
    </xf>
    <xf numFmtId="0" fontId="11" fillId="0" borderId="7" xfId="0" quotePrefix="1" applyFont="1" applyBorder="1" applyAlignment="1" applyProtection="1">
      <alignment horizontal="left"/>
      <protection locked="0" hidden="1"/>
    </xf>
    <xf numFmtId="0" fontId="11" fillId="0" borderId="15" xfId="0" quotePrefix="1" applyFont="1" applyBorder="1" applyAlignment="1" applyProtection="1">
      <alignment horizontal="left"/>
      <protection locked="0" hidden="1"/>
    </xf>
    <xf numFmtId="0" fontId="11" fillId="0" borderId="2" xfId="0" quotePrefix="1" applyFont="1" applyBorder="1" applyAlignment="1" applyProtection="1">
      <alignment horizontal="left"/>
      <protection locked="0" hidden="1"/>
    </xf>
    <xf numFmtId="0" fontId="11" fillId="0" borderId="31" xfId="0" quotePrefix="1" applyFont="1" applyBorder="1" applyAlignment="1" applyProtection="1">
      <alignment horizontal="left"/>
      <protection locked="0" hidden="1"/>
    </xf>
    <xf numFmtId="0" fontId="11" fillId="0" borderId="18" xfId="0" quotePrefix="1" applyFont="1" applyBorder="1" applyAlignment="1" applyProtection="1">
      <alignment horizontal="left"/>
      <protection locked="0" hidden="1"/>
    </xf>
    <xf numFmtId="2" fontId="11" fillId="0" borderId="12" xfId="0" applyNumberFormat="1" applyFont="1" applyBorder="1" applyProtection="1">
      <protection locked="0" hidden="1"/>
    </xf>
    <xf numFmtId="6" fontId="11" fillId="0" borderId="16" xfId="0" applyNumberFormat="1" applyFont="1" applyBorder="1" applyAlignment="1" applyProtection="1">
      <alignment horizontal="left"/>
      <protection locked="0" hidden="1"/>
    </xf>
    <xf numFmtId="0" fontId="11" fillId="0" borderId="36" xfId="0" quotePrefix="1" applyFont="1" applyBorder="1" applyAlignment="1" applyProtection="1">
      <alignment horizontal="left"/>
      <protection locked="0" hidden="1"/>
    </xf>
    <xf numFmtId="0" fontId="12" fillId="0" borderId="11" xfId="0" applyFont="1" applyBorder="1" applyProtection="1">
      <protection locked="0" hidden="1"/>
    </xf>
    <xf numFmtId="0" fontId="12" fillId="0" borderId="14" xfId="0" applyFont="1" applyBorder="1" applyAlignment="1" applyProtection="1">
      <alignment horizontal="center"/>
      <protection locked="0" hidden="1"/>
    </xf>
    <xf numFmtId="0" fontId="10" fillId="0" borderId="15" xfId="0" quotePrefix="1" applyFont="1" applyBorder="1" applyAlignment="1" applyProtection="1">
      <alignment horizontal="left"/>
      <protection locked="0" hidden="1"/>
    </xf>
    <xf numFmtId="0" fontId="10" fillId="0" borderId="2" xfId="0" quotePrefix="1" applyFont="1" applyBorder="1" applyAlignment="1" applyProtection="1">
      <alignment horizontal="left"/>
      <protection locked="0" hidden="1"/>
    </xf>
    <xf numFmtId="0" fontId="16" fillId="10" borderId="27" xfId="0" applyFont="1" applyFill="1" applyBorder="1" applyAlignment="1" applyProtection="1">
      <alignment horizontal="left"/>
      <protection locked="0" hidden="1"/>
    </xf>
    <xf numFmtId="0" fontId="14" fillId="10" borderId="27" xfId="0" applyFont="1" applyFill="1" applyBorder="1" applyAlignment="1" applyProtection="1">
      <alignment horizontal="left"/>
      <protection locked="0" hidden="1"/>
    </xf>
    <xf numFmtId="10" fontId="0" fillId="10" borderId="27" xfId="2" quotePrefix="1" applyNumberFormat="1" applyFont="1" applyFill="1" applyBorder="1" applyAlignment="1" applyProtection="1">
      <alignment horizontal="left"/>
      <protection locked="0" hidden="1"/>
    </xf>
    <xf numFmtId="10" fontId="0" fillId="10" borderId="28" xfId="2" quotePrefix="1" applyNumberFormat="1" applyFont="1" applyFill="1" applyBorder="1" applyAlignment="1" applyProtection="1">
      <alignment horizontal="left"/>
      <protection locked="0" hidden="1"/>
    </xf>
    <xf numFmtId="44" fontId="2" fillId="0" borderId="77" xfId="1" applyFont="1" applyBorder="1" applyAlignment="1" applyProtection="1">
      <protection locked="0" hidden="1"/>
    </xf>
    <xf numFmtId="44" fontId="9" fillId="5" borderId="87" xfId="1" applyFont="1" applyFill="1" applyBorder="1" applyAlignment="1" applyProtection="1">
      <protection locked="0" hidden="1"/>
    </xf>
    <xf numFmtId="44" fontId="0" fillId="0" borderId="88" xfId="1" applyFont="1" applyBorder="1" applyAlignment="1" applyProtection="1">
      <protection locked="0" hidden="1"/>
    </xf>
    <xf numFmtId="0" fontId="4" fillId="0" borderId="0" xfId="0" applyFont="1" applyAlignme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3" fillId="0" borderId="0" xfId="0" applyFont="1" applyProtection="1"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2" fontId="3" fillId="0" borderId="0" xfId="0" applyNumberFormat="1" applyFont="1" applyProtection="1"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1" fillId="2" borderId="5" xfId="0" applyFont="1" applyFill="1" applyBorder="1" applyAlignment="1" applyProtection="1">
      <alignment horizontal="center"/>
      <protection locked="0" hidden="1"/>
    </xf>
    <xf numFmtId="2" fontId="2" fillId="0" borderId="5" xfId="0" applyNumberFormat="1" applyFont="1" applyBorder="1" applyAlignment="1" applyProtection="1">
      <alignment horizontal="center"/>
      <protection locked="0" hidden="1"/>
    </xf>
    <xf numFmtId="14" fontId="0" fillId="0" borderId="0" xfId="0" applyNumberFormat="1" applyBorder="1" applyProtection="1">
      <protection locked="0" hidden="1"/>
    </xf>
    <xf numFmtId="0" fontId="15" fillId="8" borderId="16" xfId="0" quotePrefix="1" applyFont="1" applyFill="1" applyBorder="1" applyAlignment="1" applyProtection="1">
      <alignment horizontal="right"/>
      <protection locked="0" hidden="1"/>
    </xf>
    <xf numFmtId="0" fontId="13" fillId="4" borderId="18" xfId="0" applyFont="1" applyFill="1" applyBorder="1" applyAlignment="1" applyProtection="1">
      <alignment horizontal="left"/>
      <protection locked="0" hidden="1"/>
    </xf>
    <xf numFmtId="0" fontId="15" fillId="4" borderId="16" xfId="0" quotePrefix="1" applyFont="1" applyFill="1" applyBorder="1" applyAlignment="1" applyProtection="1">
      <alignment horizontal="right"/>
      <protection locked="0" hidden="1"/>
    </xf>
    <xf numFmtId="0" fontId="13" fillId="4" borderId="42" xfId="0" applyFont="1" applyFill="1" applyBorder="1" applyAlignment="1" applyProtection="1">
      <alignment horizontal="left"/>
      <protection locked="0" hidden="1"/>
    </xf>
    <xf numFmtId="0" fontId="15" fillId="4" borderId="38" xfId="0" quotePrefix="1" applyFont="1" applyFill="1" applyBorder="1" applyAlignment="1" applyProtection="1">
      <alignment horizontal="right"/>
      <protection locked="0" hidden="1"/>
    </xf>
    <xf numFmtId="0" fontId="2" fillId="0" borderId="66" xfId="0" applyFont="1" applyBorder="1" applyAlignment="1" applyProtection="1">
      <alignment horizontal="center"/>
      <protection locked="0" hidden="1"/>
    </xf>
    <xf numFmtId="0" fontId="0" fillId="0" borderId="33" xfId="0" applyBorder="1" applyAlignment="1" applyProtection="1">
      <alignment horizontal="left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9" fillId="5" borderId="13" xfId="0" applyFont="1" applyFill="1" applyBorder="1" applyProtection="1">
      <protection locked="0" hidden="1"/>
    </xf>
    <xf numFmtId="0" fontId="9" fillId="5" borderId="86" xfId="0" applyFont="1" applyFill="1" applyBorder="1" applyProtection="1">
      <protection locked="0" hidden="1"/>
    </xf>
    <xf numFmtId="0" fontId="9" fillId="5" borderId="4" xfId="0" applyFont="1" applyFill="1" applyBorder="1" applyProtection="1">
      <protection locked="0" hidden="1"/>
    </xf>
    <xf numFmtId="0" fontId="9" fillId="0" borderId="44" xfId="0" applyFont="1" applyFill="1" applyBorder="1" applyProtection="1">
      <protection locked="0" hidden="1"/>
    </xf>
    <xf numFmtId="0" fontId="9" fillId="0" borderId="43" xfId="0" applyFont="1" applyFill="1" applyBorder="1" applyProtection="1">
      <protection locked="0" hidden="1"/>
    </xf>
    <xf numFmtId="0" fontId="2" fillId="10" borderId="0" xfId="0" applyFont="1" applyFill="1" applyBorder="1" applyAlignment="1" applyProtection="1">
      <alignment horizontal="left"/>
      <protection locked="0" hidden="1"/>
    </xf>
    <xf numFmtId="0" fontId="14" fillId="10" borderId="0" xfId="0" applyFont="1" applyFill="1" applyBorder="1" applyAlignment="1" applyProtection="1">
      <alignment horizontal="left"/>
      <protection locked="0" hidden="1"/>
    </xf>
    <xf numFmtId="10" fontId="0" fillId="10" borderId="0" xfId="2" quotePrefix="1" applyNumberFormat="1" applyFont="1" applyFill="1" applyBorder="1" applyAlignment="1" applyProtection="1">
      <alignment horizontal="left"/>
      <protection locked="0" hidden="1"/>
    </xf>
    <xf numFmtId="44" fontId="0" fillId="10" borderId="6" xfId="2" applyNumberFormat="1" applyFont="1" applyFill="1" applyBorder="1" applyAlignment="1" applyProtection="1">
      <alignment horizontal="left"/>
      <protection locked="0" hidden="1"/>
    </xf>
    <xf numFmtId="0" fontId="12" fillId="0" borderId="25" xfId="0" applyFont="1" applyFill="1" applyBorder="1" applyAlignment="1" applyProtection="1">
      <alignment horizontal="left"/>
      <protection locked="0" hidden="1"/>
    </xf>
    <xf numFmtId="164" fontId="0" fillId="10" borderId="82" xfId="2" quotePrefix="1" applyNumberFormat="1" applyFont="1" applyFill="1" applyBorder="1" applyAlignment="1" applyProtection="1">
      <alignment horizontal="left"/>
      <protection locked="0" hidden="1"/>
    </xf>
    <xf numFmtId="0" fontId="9" fillId="0" borderId="24" xfId="0" applyFont="1" applyBorder="1" applyAlignment="1" applyProtection="1">
      <alignment horizontal="center"/>
      <protection locked="0" hidden="1"/>
    </xf>
    <xf numFmtId="0" fontId="0" fillId="0" borderId="89" xfId="0" applyBorder="1" applyAlignment="1" applyProtection="1">
      <alignment horizontal="left"/>
      <protection locked="0" hidden="1"/>
    </xf>
    <xf numFmtId="0" fontId="13" fillId="4" borderId="4" xfId="0" applyFont="1" applyFill="1" applyBorder="1" applyAlignment="1" applyProtection="1">
      <alignment horizontal="left"/>
      <protection locked="0" hidden="1"/>
    </xf>
    <xf numFmtId="0" fontId="15" fillId="4" borderId="13" xfId="0" quotePrefix="1" applyFont="1" applyFill="1" applyBorder="1" applyAlignment="1" applyProtection="1">
      <alignment horizontal="right"/>
      <protection locked="0" hidden="1"/>
    </xf>
    <xf numFmtId="0" fontId="16" fillId="0" borderId="7" xfId="0" applyFont="1" applyBorder="1" applyAlignment="1" applyProtection="1">
      <alignment horizontal="left"/>
      <protection locked="0" hidden="1"/>
    </xf>
    <xf numFmtId="0" fontId="17" fillId="0" borderId="0" xfId="0" quotePrefix="1" applyFont="1" applyBorder="1" applyAlignment="1" applyProtection="1">
      <alignment horizontal="left"/>
      <protection locked="0" hidden="1"/>
    </xf>
    <xf numFmtId="0" fontId="16" fillId="0" borderId="0" xfId="0" applyFont="1"/>
    <xf numFmtId="0" fontId="12" fillId="5" borderId="4" xfId="0" applyFont="1" applyFill="1" applyBorder="1" applyAlignment="1" applyProtection="1">
      <alignment horizontal="center"/>
      <protection locked="0" hidden="1"/>
    </xf>
    <xf numFmtId="0" fontId="12" fillId="0" borderId="44" xfId="0" applyFont="1" applyFill="1" applyBorder="1" applyAlignment="1" applyProtection="1">
      <alignment horizontal="center"/>
      <protection locked="0" hidden="1"/>
    </xf>
    <xf numFmtId="0" fontId="12" fillId="5" borderId="12" xfId="0" applyFont="1" applyFill="1" applyBorder="1" applyAlignment="1" applyProtection="1">
      <alignment horizontal="center" wrapText="1"/>
      <protection locked="0" hidden="1"/>
    </xf>
    <xf numFmtId="0" fontId="12" fillId="0" borderId="92" xfId="0" applyFont="1" applyFill="1" applyBorder="1" applyAlignment="1" applyProtection="1">
      <alignment horizontal="center" wrapText="1"/>
      <protection locked="0" hidden="1"/>
    </xf>
    <xf numFmtId="0" fontId="12" fillId="5" borderId="2" xfId="0" applyFont="1" applyFill="1" applyBorder="1" applyAlignment="1" applyProtection="1">
      <alignment horizontal="center"/>
      <protection locked="0" hidden="1"/>
    </xf>
    <xf numFmtId="0" fontId="12" fillId="5" borderId="14" xfId="0" applyFont="1" applyFill="1" applyBorder="1" applyAlignment="1" applyProtection="1">
      <alignment horizontal="center" wrapText="1"/>
      <protection locked="0" hidden="1"/>
    </xf>
    <xf numFmtId="0" fontId="13" fillId="8" borderId="23" xfId="0" applyFont="1" applyFill="1" applyBorder="1" applyAlignment="1" applyProtection="1">
      <alignment horizontal="left"/>
      <protection locked="0" hidden="1"/>
    </xf>
    <xf numFmtId="0" fontId="13" fillId="4" borderId="89" xfId="0" applyFont="1" applyFill="1" applyBorder="1" applyAlignment="1" applyProtection="1">
      <alignment horizontal="left"/>
      <protection locked="0" hidden="1"/>
    </xf>
    <xf numFmtId="0" fontId="13" fillId="4" borderId="90" xfId="0" applyFont="1" applyFill="1" applyBorder="1" applyAlignment="1" applyProtection="1">
      <alignment horizontal="left"/>
      <protection locked="0" hidden="1"/>
    </xf>
    <xf numFmtId="0" fontId="13" fillId="4" borderId="40" xfId="0" applyFont="1" applyFill="1" applyBorder="1" applyAlignment="1" applyProtection="1">
      <alignment horizontal="left"/>
      <protection locked="0" hidden="1"/>
    </xf>
    <xf numFmtId="0" fontId="13" fillId="8" borderId="6" xfId="0" applyFont="1" applyFill="1" applyBorder="1" applyAlignment="1" applyProtection="1">
      <alignment horizontal="left"/>
      <protection locked="0" hidden="1"/>
    </xf>
    <xf numFmtId="0" fontId="9" fillId="5" borderId="14" xfId="0" applyFont="1" applyFill="1" applyBorder="1" applyAlignment="1" applyProtection="1">
      <alignment horizontal="left"/>
      <protection locked="0" hidden="1"/>
    </xf>
    <xf numFmtId="44" fontId="11" fillId="0" borderId="16" xfId="1" applyFont="1" applyBorder="1" applyAlignment="1" applyProtection="1"/>
    <xf numFmtId="44" fontId="0" fillId="0" borderId="0" xfId="1" applyFont="1" applyBorder="1" applyProtection="1"/>
    <xf numFmtId="0" fontId="9" fillId="0" borderId="10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9" fillId="5" borderId="1" xfId="0" applyFont="1" applyFill="1" applyBorder="1" applyProtection="1"/>
    <xf numFmtId="44" fontId="11" fillId="0" borderId="0" xfId="1" applyFont="1" applyBorder="1" applyAlignment="1" applyProtection="1"/>
    <xf numFmtId="44" fontId="0" fillId="0" borderId="10" xfId="1" applyFont="1" applyBorder="1" applyProtection="1"/>
    <xf numFmtId="0" fontId="0" fillId="0" borderId="8" xfId="0" applyBorder="1" applyProtection="1"/>
    <xf numFmtId="44" fontId="11" fillId="0" borderId="75" xfId="1" applyFont="1" applyBorder="1" applyAlignment="1" applyProtection="1"/>
    <xf numFmtId="0" fontId="9" fillId="5" borderId="13" xfId="0" applyFont="1" applyFill="1" applyBorder="1" applyProtection="1"/>
    <xf numFmtId="44" fontId="11" fillId="0" borderId="44" xfId="1" applyFont="1" applyFill="1" applyBorder="1" applyAlignment="1" applyProtection="1"/>
    <xf numFmtId="44" fontId="12" fillId="0" borderId="39" xfId="0" applyNumberFormat="1" applyFont="1" applyBorder="1" applyProtection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8" fontId="20" fillId="0" borderId="0" xfId="0" applyNumberFormat="1" applyFont="1" applyBorder="1" applyAlignment="1">
      <alignment horizontal="center"/>
    </xf>
    <xf numFmtId="0" fontId="18" fillId="0" borderId="0" xfId="0" applyFont="1" applyBorder="1" applyProtection="1">
      <protection locked="0" hidden="1"/>
    </xf>
    <xf numFmtId="0" fontId="22" fillId="0" borderId="0" xfId="0" quotePrefix="1" applyFont="1" applyBorder="1" applyAlignment="1" applyProtection="1">
      <alignment horizontal="left"/>
      <protection locked="0" hidden="1"/>
    </xf>
    <xf numFmtId="44" fontId="24" fillId="0" borderId="0" xfId="1" quotePrefix="1" applyFont="1" applyBorder="1" applyAlignment="1" applyProtection="1">
      <protection locked="0" hidden="1"/>
    </xf>
    <xf numFmtId="0" fontId="18" fillId="0" borderId="0" xfId="0" applyFont="1" applyProtection="1">
      <protection locked="0" hidden="1"/>
    </xf>
    <xf numFmtId="0" fontId="24" fillId="0" borderId="0" xfId="0" applyFont="1" applyBorder="1" applyAlignment="1" applyProtection="1">
      <alignment horizontal="center"/>
      <protection locked="0" hidden="1"/>
    </xf>
    <xf numFmtId="0" fontId="24" fillId="0" borderId="9" xfId="0" applyFont="1" applyBorder="1" applyAlignment="1" applyProtection="1">
      <alignment horizontal="center"/>
      <protection locked="0" hidden="1"/>
    </xf>
    <xf numFmtId="44" fontId="18" fillId="0" borderId="0" xfId="1" applyFont="1" applyBorder="1" applyAlignment="1" applyProtection="1">
      <protection locked="0" hidden="1"/>
    </xf>
    <xf numFmtId="0" fontId="24" fillId="0" borderId="4" xfId="0" applyFont="1" applyBorder="1" applyAlignment="1" applyProtection="1">
      <alignment horizontal="center"/>
      <protection locked="0" hidden="1"/>
    </xf>
    <xf numFmtId="0" fontId="25" fillId="0" borderId="11" xfId="0" applyFont="1" applyBorder="1" applyProtection="1">
      <protection locked="0" hidden="1"/>
    </xf>
    <xf numFmtId="0" fontId="26" fillId="0" borderId="7" xfId="0" applyFont="1" applyBorder="1" applyAlignment="1" applyProtection="1">
      <alignment horizontal="left"/>
      <protection locked="0" hidden="1"/>
    </xf>
    <xf numFmtId="0" fontId="18" fillId="0" borderId="3" xfId="0" applyFont="1" applyBorder="1" applyAlignment="1" applyProtection="1">
      <alignment horizontal="left"/>
      <protection locked="0" hidden="1"/>
    </xf>
    <xf numFmtId="44" fontId="18" fillId="0" borderId="7" xfId="1" applyFont="1" applyBorder="1" applyAlignment="1" applyProtection="1">
      <protection locked="0" hidden="1"/>
    </xf>
    <xf numFmtId="44" fontId="19" fillId="0" borderId="7" xfId="1" applyFont="1" applyBorder="1" applyAlignment="1" applyProtection="1">
      <protection locked="0" hidden="1"/>
    </xf>
    <xf numFmtId="0" fontId="18" fillId="0" borderId="7" xfId="0" applyFont="1" applyBorder="1" applyProtection="1">
      <protection locked="0" hidden="1"/>
    </xf>
    <xf numFmtId="0" fontId="25" fillId="0" borderId="3" xfId="0" applyFont="1" applyBorder="1" applyAlignment="1" applyProtection="1">
      <alignment horizontal="center"/>
      <protection locked="0" hidden="1"/>
    </xf>
    <xf numFmtId="0" fontId="25" fillId="0" borderId="0" xfId="0" applyFont="1" applyBorder="1" applyProtection="1">
      <protection locked="0" hidden="1"/>
    </xf>
    <xf numFmtId="0" fontId="18" fillId="5" borderId="14" xfId="0" applyFont="1" applyFill="1" applyBorder="1" applyAlignment="1" applyProtection="1">
      <alignment horizontal="left"/>
      <protection locked="0" hidden="1"/>
    </xf>
    <xf numFmtId="0" fontId="24" fillId="5" borderId="1" xfId="0" applyFont="1" applyFill="1" applyBorder="1" applyProtection="1">
      <protection locked="0" hidden="1"/>
    </xf>
    <xf numFmtId="0" fontId="18" fillId="5" borderId="2" xfId="0" applyFont="1" applyFill="1" applyBorder="1" applyProtection="1">
      <protection locked="0" hidden="1"/>
    </xf>
    <xf numFmtId="0" fontId="18" fillId="8" borderId="12" xfId="0" applyFont="1" applyFill="1" applyBorder="1" applyAlignment="1" applyProtection="1">
      <alignment horizontal="left"/>
      <protection locked="0" hidden="1"/>
    </xf>
    <xf numFmtId="0" fontId="28" fillId="8" borderId="9" xfId="0" applyFont="1" applyFill="1" applyBorder="1" applyAlignment="1" applyProtection="1">
      <alignment horizontal="center"/>
      <protection locked="0" hidden="1"/>
    </xf>
    <xf numFmtId="0" fontId="28" fillId="8" borderId="4" xfId="0" applyFont="1" applyFill="1" applyBorder="1" applyAlignment="1" applyProtection="1">
      <alignment horizontal="center"/>
      <protection locked="0" hidden="1"/>
    </xf>
    <xf numFmtId="0" fontId="24" fillId="9" borderId="13" xfId="0" applyFont="1" applyFill="1" applyBorder="1" applyProtection="1">
      <protection locked="0" hidden="1"/>
    </xf>
    <xf numFmtId="44" fontId="29" fillId="8" borderId="4" xfId="0" applyNumberFormat="1" applyFont="1" applyFill="1" applyBorder="1" applyProtection="1"/>
    <xf numFmtId="0" fontId="25" fillId="0" borderId="12" xfId="0" applyFont="1" applyBorder="1" applyProtection="1">
      <protection locked="0" hidden="1"/>
    </xf>
    <xf numFmtId="0" fontId="25" fillId="0" borderId="16" xfId="0" quotePrefix="1" applyFont="1" applyBorder="1" applyAlignment="1" applyProtection="1">
      <alignment horizontal="left"/>
      <protection locked="0" hidden="1"/>
    </xf>
    <xf numFmtId="0" fontId="25" fillId="0" borderId="19" xfId="0" quotePrefix="1" applyFont="1" applyBorder="1" applyAlignment="1" applyProtection="1">
      <alignment horizontal="left"/>
      <protection locked="0" hidden="1"/>
    </xf>
    <xf numFmtId="0" fontId="25" fillId="0" borderId="37" xfId="0" applyFont="1" applyBorder="1" applyProtection="1">
      <protection locked="0" hidden="1"/>
    </xf>
    <xf numFmtId="0" fontId="25" fillId="0" borderId="34" xfId="0" quotePrefix="1" applyFont="1" applyBorder="1" applyAlignment="1" applyProtection="1">
      <alignment horizontal="left"/>
      <protection locked="0" hidden="1"/>
    </xf>
    <xf numFmtId="0" fontId="18" fillId="0" borderId="16" xfId="0" applyFont="1" applyBorder="1" applyAlignment="1" applyProtection="1">
      <alignment horizontal="left"/>
      <protection locked="0" hidden="1"/>
    </xf>
    <xf numFmtId="0" fontId="18" fillId="0" borderId="38" xfId="0" applyFont="1" applyBorder="1" applyAlignment="1" applyProtection="1">
      <alignment horizontal="left"/>
      <protection locked="0" hidden="1"/>
    </xf>
    <xf numFmtId="0" fontId="25" fillId="0" borderId="38" xfId="0" quotePrefix="1" applyFont="1" applyBorder="1" applyAlignment="1" applyProtection="1">
      <alignment horizontal="left"/>
      <protection locked="0" hidden="1"/>
    </xf>
    <xf numFmtId="0" fontId="25" fillId="0" borderId="62" xfId="0" applyFont="1" applyBorder="1" applyProtection="1">
      <protection locked="0" hidden="1"/>
    </xf>
    <xf numFmtId="0" fontId="24" fillId="0" borderId="67" xfId="0" applyFont="1" applyBorder="1" applyAlignment="1" applyProtection="1">
      <alignment horizontal="center"/>
      <protection locked="0" hidden="1"/>
    </xf>
    <xf numFmtId="0" fontId="24" fillId="4" borderId="33" xfId="0" applyFont="1" applyFill="1" applyBorder="1" applyAlignment="1" applyProtection="1">
      <alignment horizontal="center"/>
      <protection locked="0" hidden="1"/>
    </xf>
    <xf numFmtId="0" fontId="25" fillId="0" borderId="33" xfId="0" quotePrefix="1" applyFont="1" applyBorder="1" applyAlignment="1" applyProtection="1">
      <alignment horizontal="left"/>
      <protection locked="0" hidden="1"/>
    </xf>
    <xf numFmtId="0" fontId="18" fillId="0" borderId="0" xfId="0" quotePrefix="1" applyFont="1" applyBorder="1" applyAlignment="1" applyProtection="1">
      <alignment horizontal="left"/>
      <protection locked="0" hidden="1"/>
    </xf>
    <xf numFmtId="44" fontId="18" fillId="0" borderId="0" xfId="1" applyFont="1" applyBorder="1" applyProtection="1"/>
    <xf numFmtId="0" fontId="26" fillId="0" borderId="3" xfId="0" applyFont="1" applyBorder="1" applyAlignment="1" applyProtection="1">
      <alignment horizontal="left"/>
      <protection locked="0" hidden="1"/>
    </xf>
    <xf numFmtId="44" fontId="18" fillId="0" borderId="7" xfId="1" applyFont="1" applyBorder="1" applyAlignment="1" applyProtection="1"/>
    <xf numFmtId="44" fontId="19" fillId="0" borderId="7" xfId="1" applyFont="1" applyBorder="1" applyAlignment="1" applyProtection="1"/>
    <xf numFmtId="0" fontId="18" fillId="0" borderId="7" xfId="0" applyFont="1" applyBorder="1" applyProtection="1"/>
    <xf numFmtId="0" fontId="25" fillId="5" borderId="14" xfId="0" applyFont="1" applyFill="1" applyBorder="1" applyProtection="1">
      <protection locked="0" hidden="1"/>
    </xf>
    <xf numFmtId="0" fontId="25" fillId="0" borderId="22" xfId="0" quotePrefix="1" applyFont="1" applyBorder="1" applyAlignment="1" applyProtection="1">
      <alignment horizontal="left"/>
      <protection locked="0" hidden="1"/>
    </xf>
    <xf numFmtId="6" fontId="25" fillId="0" borderId="16" xfId="0" quotePrefix="1" applyNumberFormat="1" applyFont="1" applyBorder="1" applyAlignment="1" applyProtection="1">
      <alignment horizontal="left"/>
      <protection locked="0" hidden="1"/>
    </xf>
    <xf numFmtId="0" fontId="25" fillId="0" borderId="23" xfId="0" quotePrefix="1" applyFont="1" applyBorder="1" applyAlignment="1" applyProtection="1">
      <alignment horizontal="left"/>
      <protection locked="0" hidden="1"/>
    </xf>
    <xf numFmtId="0" fontId="18" fillId="0" borderId="40" xfId="0" applyFont="1" applyBorder="1" applyProtection="1">
      <protection locked="0" hidden="1"/>
    </xf>
    <xf numFmtId="0" fontId="18" fillId="0" borderId="39" xfId="0" applyFont="1" applyBorder="1" applyAlignment="1" applyProtection="1">
      <alignment horizontal="left"/>
      <protection locked="0" hidden="1"/>
    </xf>
    <xf numFmtId="0" fontId="25" fillId="0" borderId="37" xfId="0" quotePrefix="1" applyFont="1" applyBorder="1" applyAlignment="1" applyProtection="1">
      <alignment horizontal="left"/>
      <protection locked="0" hidden="1"/>
    </xf>
    <xf numFmtId="1" fontId="25" fillId="0" borderId="12" xfId="0" applyNumberFormat="1" applyFont="1" applyBorder="1" applyProtection="1">
      <protection locked="0" hidden="1"/>
    </xf>
    <xf numFmtId="0" fontId="25" fillId="0" borderId="0" xfId="0" applyFont="1" applyFill="1" applyBorder="1" applyProtection="1">
      <protection locked="0" hidden="1"/>
    </xf>
    <xf numFmtId="0" fontId="24" fillId="0" borderId="12" xfId="0" applyFont="1" applyBorder="1" applyProtection="1">
      <protection locked="0" hidden="1"/>
    </xf>
    <xf numFmtId="0" fontId="25" fillId="0" borderId="35" xfId="0" quotePrefix="1" applyFont="1" applyBorder="1" applyAlignment="1" applyProtection="1">
      <alignment horizontal="left"/>
      <protection locked="0" hidden="1"/>
    </xf>
    <xf numFmtId="0" fontId="25" fillId="0" borderId="48" xfId="0" quotePrefix="1" applyFont="1" applyBorder="1" applyAlignment="1" applyProtection="1">
      <alignment horizontal="left"/>
      <protection locked="0" hidden="1"/>
    </xf>
    <xf numFmtId="0" fontId="24" fillId="0" borderId="66" xfId="0" applyFont="1" applyBorder="1" applyProtection="1">
      <protection locked="0" hidden="1"/>
    </xf>
    <xf numFmtId="0" fontId="24" fillId="0" borderId="66" xfId="0" applyFont="1" applyBorder="1" applyAlignment="1" applyProtection="1">
      <alignment horizontal="center"/>
      <protection locked="0" hidden="1"/>
    </xf>
    <xf numFmtId="0" fontId="25" fillId="0" borderId="76" xfId="0" quotePrefix="1" applyFont="1" applyBorder="1" applyAlignment="1" applyProtection="1">
      <alignment horizontal="left"/>
      <protection locked="0" hidden="1"/>
    </xf>
    <xf numFmtId="0" fontId="24" fillId="0" borderId="0" xfId="0" applyFont="1" applyBorder="1" applyProtection="1">
      <protection locked="0" hidden="1"/>
    </xf>
    <xf numFmtId="0" fontId="25" fillId="0" borderId="0" xfId="0" quotePrefix="1" applyFont="1" applyBorder="1" applyAlignment="1" applyProtection="1">
      <alignment horizontal="left"/>
      <protection locked="0" hidden="1"/>
    </xf>
    <xf numFmtId="0" fontId="25" fillId="0" borderId="28" xfId="0" quotePrefix="1" applyFont="1" applyBorder="1" applyAlignment="1" applyProtection="1">
      <alignment horizontal="left"/>
      <protection locked="0" hidden="1"/>
    </xf>
    <xf numFmtId="44" fontId="18" fillId="0" borderId="0" xfId="1" applyFont="1" applyBorder="1" applyProtection="1">
      <protection locked="0" hidden="1"/>
    </xf>
    <xf numFmtId="0" fontId="25" fillId="0" borderId="80" xfId="0" quotePrefix="1" applyFont="1" applyBorder="1" applyAlignment="1" applyProtection="1">
      <alignment horizontal="left"/>
      <protection locked="0" hidden="1"/>
    </xf>
    <xf numFmtId="44" fontId="27" fillId="5" borderId="84" xfId="1" applyFont="1" applyFill="1" applyBorder="1" applyAlignment="1" applyProtection="1">
      <protection locked="0" hidden="1"/>
    </xf>
    <xf numFmtId="44" fontId="27" fillId="5" borderId="81" xfId="1" applyFont="1" applyFill="1" applyBorder="1" applyAlignment="1" applyProtection="1">
      <protection locked="0" hidden="1"/>
    </xf>
    <xf numFmtId="44" fontId="27" fillId="5" borderId="63" xfId="1" applyFont="1" applyFill="1" applyBorder="1" applyAlignment="1" applyProtection="1">
      <protection locked="0" hidden="1"/>
    </xf>
    <xf numFmtId="44" fontId="18" fillId="5" borderId="81" xfId="0" applyNumberFormat="1" applyFont="1" applyFill="1" applyBorder="1" applyProtection="1">
      <protection locked="0" hidden="1"/>
    </xf>
    <xf numFmtId="0" fontId="25" fillId="0" borderId="26" xfId="0" applyFont="1" applyBorder="1" applyProtection="1">
      <protection locked="0" hidden="1"/>
    </xf>
    <xf numFmtId="0" fontId="26" fillId="7" borderId="27" xfId="0" applyFont="1" applyFill="1" applyBorder="1" applyAlignment="1" applyProtection="1">
      <alignment horizontal="left"/>
      <protection locked="0" hidden="1"/>
    </xf>
    <xf numFmtId="0" fontId="23" fillId="7" borderId="27" xfId="0" applyFont="1" applyFill="1" applyBorder="1" applyAlignment="1" applyProtection="1">
      <alignment horizontal="left"/>
      <protection locked="0" hidden="1"/>
    </xf>
    <xf numFmtId="10" fontId="23" fillId="7" borderId="27" xfId="2" quotePrefix="1" applyNumberFormat="1" applyFont="1" applyFill="1" applyBorder="1" applyAlignment="1" applyProtection="1">
      <alignment horizontal="left"/>
      <protection locked="0" hidden="1"/>
    </xf>
    <xf numFmtId="10" fontId="23" fillId="7" borderId="28" xfId="2" quotePrefix="1" applyNumberFormat="1" applyFont="1" applyFill="1" applyBorder="1" applyAlignment="1" applyProtection="1">
      <alignment horizontal="left"/>
      <protection locked="0" hidden="1"/>
    </xf>
    <xf numFmtId="44" fontId="30" fillId="7" borderId="85" xfId="1" applyFont="1" applyFill="1" applyBorder="1" applyProtection="1">
      <protection locked="0" hidden="1"/>
    </xf>
    <xf numFmtId="44" fontId="30" fillId="7" borderId="83" xfId="1" applyFont="1" applyFill="1" applyBorder="1" applyProtection="1">
      <protection locked="0" hidden="1"/>
    </xf>
    <xf numFmtId="44" fontId="30" fillId="7" borderId="73" xfId="1" applyFont="1" applyFill="1" applyBorder="1" applyProtection="1">
      <protection locked="0" hidden="1"/>
    </xf>
    <xf numFmtId="44" fontId="18" fillId="10" borderId="30" xfId="0" applyNumberFormat="1" applyFont="1" applyFill="1" applyBorder="1" applyProtection="1">
      <protection locked="0" hidden="1"/>
    </xf>
    <xf numFmtId="0" fontId="25" fillId="0" borderId="29" xfId="0" applyFont="1" applyBorder="1" applyProtection="1">
      <protection locked="0" hidden="1"/>
    </xf>
    <xf numFmtId="0" fontId="24" fillId="0" borderId="25" xfId="0" applyFont="1" applyBorder="1" applyAlignment="1" applyProtection="1">
      <alignment horizontal="left"/>
      <protection locked="0" hidden="1"/>
    </xf>
    <xf numFmtId="0" fontId="24" fillId="0" borderId="25" xfId="0" applyFont="1" applyBorder="1" applyAlignment="1" applyProtection="1">
      <alignment horizontal="center"/>
      <protection locked="0" hidden="1"/>
    </xf>
    <xf numFmtId="0" fontId="24" fillId="0" borderId="25" xfId="0" applyFont="1" applyBorder="1" applyProtection="1">
      <protection locked="0" hidden="1"/>
    </xf>
    <xf numFmtId="0" fontId="24" fillId="0" borderId="79" xfId="0" applyFont="1" applyBorder="1" applyProtection="1">
      <protection locked="0" hidden="1"/>
    </xf>
    <xf numFmtId="0" fontId="18" fillId="0" borderId="80" xfId="0" applyFont="1" applyBorder="1" applyProtection="1">
      <protection locked="0" hidden="1"/>
    </xf>
    <xf numFmtId="44" fontId="19" fillId="0" borderId="0" xfId="1" applyFont="1" applyBorder="1" applyAlignment="1" applyProtection="1">
      <protection locked="0" hidden="1"/>
    </xf>
    <xf numFmtId="44" fontId="27" fillId="5" borderId="24" xfId="1" applyFont="1" applyFill="1" applyBorder="1" applyAlignment="1" applyProtection="1">
      <protection locked="0" hidden="1"/>
    </xf>
    <xf numFmtId="44" fontId="27" fillId="5" borderId="6" xfId="1" applyFont="1" applyFill="1" applyBorder="1" applyAlignment="1" applyProtection="1">
      <protection locked="0" hidden="1"/>
    </xf>
    <xf numFmtId="44" fontId="18" fillId="0" borderId="24" xfId="1" applyFont="1" applyBorder="1" applyAlignment="1" applyProtection="1">
      <protection locked="0" hidden="1"/>
    </xf>
    <xf numFmtId="44" fontId="24" fillId="0" borderId="0" xfId="1" applyFont="1" applyBorder="1" applyAlignment="1" applyProtection="1">
      <protection locked="0" hidden="1"/>
    </xf>
    <xf numFmtId="0" fontId="24" fillId="0" borderId="24" xfId="0" applyFont="1" applyBorder="1" applyAlignment="1" applyProtection="1">
      <protection locked="0" hidden="1"/>
    </xf>
    <xf numFmtId="0" fontId="9" fillId="5" borderId="14" xfId="0" applyFont="1" applyFill="1" applyBorder="1" applyAlignment="1" applyProtection="1">
      <alignment horizontal="left" wrapText="1"/>
      <protection locked="0" hidden="1"/>
    </xf>
    <xf numFmtId="0" fontId="11" fillId="5" borderId="1" xfId="0" applyFont="1" applyFill="1" applyBorder="1" applyProtection="1"/>
    <xf numFmtId="0" fontId="9" fillId="5" borderId="1" xfId="0" applyFont="1" applyFill="1" applyBorder="1" applyAlignment="1" applyProtection="1">
      <alignment horizontal="center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0" fontId="11" fillId="0" borderId="36" xfId="0" applyFont="1" applyBorder="1" applyAlignment="1" applyProtection="1">
      <alignment horizontal="left"/>
      <protection locked="0" hidden="1"/>
    </xf>
    <xf numFmtId="0" fontId="21" fillId="8" borderId="0" xfId="0" applyFont="1" applyFill="1" applyAlignment="1">
      <alignment horizontal="center" wrapText="1"/>
    </xf>
    <xf numFmtId="0" fontId="32" fillId="11" borderId="1" xfId="0" applyFont="1" applyFill="1" applyBorder="1" applyAlignment="1">
      <alignment horizontal="center" wrapText="1"/>
    </xf>
    <xf numFmtId="41" fontId="32" fillId="11" borderId="1" xfId="0" applyNumberFormat="1" applyFont="1" applyFill="1" applyBorder="1" applyAlignment="1">
      <alignment horizontal="center"/>
    </xf>
    <xf numFmtId="44" fontId="32" fillId="11" borderId="1" xfId="0" applyNumberFormat="1" applyFont="1" applyFill="1" applyBorder="1" applyAlignment="1">
      <alignment horizontal="center" wrapText="1"/>
    </xf>
    <xf numFmtId="41" fontId="32" fillId="11" borderId="1" xfId="0" applyNumberFormat="1" applyFont="1" applyFill="1" applyBorder="1" applyAlignment="1">
      <alignment horizontal="center" wrapText="1"/>
    </xf>
    <xf numFmtId="44" fontId="32" fillId="11" borderId="1" xfId="0" applyNumberFormat="1" applyFont="1" applyFill="1" applyBorder="1" applyAlignment="1">
      <alignment horizontal="center"/>
    </xf>
    <xf numFmtId="44" fontId="32" fillId="11" borderId="1" xfId="0" applyNumberFormat="1" applyFont="1" applyFill="1" applyBorder="1" applyAlignment="1" applyProtection="1">
      <alignment horizontal="center" wrapText="1"/>
    </xf>
    <xf numFmtId="0" fontId="21" fillId="0" borderId="9" xfId="0" applyFont="1" applyBorder="1" applyProtection="1"/>
    <xf numFmtId="0" fontId="21" fillId="0" borderId="11" xfId="0" applyFont="1" applyBorder="1" applyProtection="1"/>
    <xf numFmtId="0" fontId="20" fillId="0" borderId="7" xfId="0" applyFont="1" applyBorder="1" applyAlignment="1" applyProtection="1">
      <alignment horizontal="right"/>
    </xf>
    <xf numFmtId="8" fontId="20" fillId="10" borderId="4" xfId="0" applyNumberFormat="1" applyFont="1" applyFill="1" applyBorder="1" applyAlignment="1" applyProtection="1">
      <alignment horizontal="center"/>
      <protection locked="0"/>
    </xf>
    <xf numFmtId="44" fontId="15" fillId="8" borderId="16" xfId="1" applyFont="1" applyFill="1" applyBorder="1" applyAlignment="1" applyProtection="1">
      <protection locked="0" hidden="1"/>
    </xf>
    <xf numFmtId="44" fontId="28" fillId="8" borderId="0" xfId="1" applyFont="1" applyFill="1" applyBorder="1" applyAlignment="1" applyProtection="1">
      <protection locked="0" hidden="1"/>
    </xf>
    <xf numFmtId="44" fontId="25" fillId="0" borderId="16" xfId="1" applyFont="1" applyBorder="1" applyAlignment="1" applyProtection="1">
      <protection hidden="1"/>
    </xf>
    <xf numFmtId="44" fontId="25" fillId="0" borderId="38" xfId="1" applyFont="1" applyBorder="1" applyAlignment="1" applyProtection="1">
      <protection hidden="1"/>
    </xf>
    <xf numFmtId="44" fontId="25" fillId="1" borderId="18" xfId="1" applyFont="1" applyFill="1" applyBorder="1" applyAlignment="1" applyProtection="1">
      <protection hidden="1"/>
    </xf>
    <xf numFmtId="44" fontId="25" fillId="1" borderId="16" xfId="1" applyFont="1" applyFill="1" applyBorder="1" applyAlignment="1" applyProtection="1">
      <protection hidden="1"/>
    </xf>
    <xf numFmtId="44" fontId="25" fillId="1" borderId="17" xfId="1" quotePrefix="1" applyFont="1" applyFill="1" applyBorder="1" applyAlignment="1" applyProtection="1">
      <protection hidden="1"/>
    </xf>
    <xf numFmtId="44" fontId="25" fillId="1" borderId="17" xfId="1" applyFont="1" applyFill="1" applyBorder="1" applyAlignment="1" applyProtection="1">
      <protection hidden="1"/>
    </xf>
    <xf numFmtId="44" fontId="25" fillId="1" borderId="4" xfId="1" applyFont="1" applyFill="1" applyBorder="1" applyAlignment="1" applyProtection="1">
      <protection hidden="1"/>
    </xf>
    <xf numFmtId="44" fontId="25" fillId="1" borderId="13" xfId="1" applyFont="1" applyFill="1" applyBorder="1" applyAlignment="1" applyProtection="1">
      <protection hidden="1"/>
    </xf>
    <xf numFmtId="44" fontId="25" fillId="1" borderId="0" xfId="1" applyFont="1" applyFill="1" applyBorder="1" applyAlignment="1" applyProtection="1">
      <protection hidden="1"/>
    </xf>
    <xf numFmtId="44" fontId="25" fillId="1" borderId="42" xfId="1" applyFont="1" applyFill="1" applyBorder="1" applyAlignment="1" applyProtection="1">
      <protection hidden="1"/>
    </xf>
    <xf numFmtId="44" fontId="25" fillId="1" borderId="38" xfId="1" applyFont="1" applyFill="1" applyBorder="1" applyAlignment="1" applyProtection="1">
      <protection hidden="1"/>
    </xf>
    <xf numFmtId="44" fontId="25" fillId="1" borderId="61" xfId="1" applyFont="1" applyFill="1" applyBorder="1" applyAlignment="1" applyProtection="1">
      <protection hidden="1"/>
    </xf>
    <xf numFmtId="44" fontId="25" fillId="0" borderId="18" xfId="1" applyFont="1" applyBorder="1" applyAlignment="1" applyProtection="1">
      <protection hidden="1"/>
    </xf>
    <xf numFmtId="44" fontId="25" fillId="1" borderId="19" xfId="1" applyFont="1" applyFill="1" applyBorder="1" applyAlignment="1" applyProtection="1">
      <protection hidden="1"/>
    </xf>
    <xf numFmtId="44" fontId="25" fillId="1" borderId="41" xfId="1" applyFont="1" applyFill="1" applyBorder="1" applyAlignment="1" applyProtection="1">
      <protection hidden="1"/>
    </xf>
    <xf numFmtId="44" fontId="25" fillId="1" borderId="60" xfId="1" applyFont="1" applyFill="1" applyBorder="1" applyAlignment="1" applyProtection="1">
      <protection hidden="1"/>
    </xf>
    <xf numFmtId="44" fontId="25" fillId="1" borderId="72" xfId="1" applyFont="1" applyFill="1" applyBorder="1" applyAlignment="1" applyProtection="1">
      <protection hidden="1"/>
    </xf>
    <xf numFmtId="44" fontId="25" fillId="0" borderId="55" xfId="1" applyFont="1" applyBorder="1" applyAlignment="1" applyProtection="1">
      <protection hidden="1"/>
    </xf>
    <xf numFmtId="44" fontId="18" fillId="1" borderId="22" xfId="1" applyFont="1" applyFill="1" applyBorder="1" applyAlignment="1" applyProtection="1">
      <protection hidden="1"/>
    </xf>
    <xf numFmtId="44" fontId="18" fillId="1" borderId="31" xfId="1" applyFont="1" applyFill="1" applyBorder="1" applyAlignment="1" applyProtection="1">
      <protection hidden="1"/>
    </xf>
    <xf numFmtId="44" fontId="18" fillId="0" borderId="18" xfId="0" applyNumberFormat="1" applyFont="1" applyBorder="1" applyProtection="1">
      <protection hidden="1"/>
    </xf>
    <xf numFmtId="44" fontId="25" fillId="0" borderId="23" xfId="1" applyFont="1" applyBorder="1" applyAlignment="1" applyProtection="1">
      <protection hidden="1"/>
    </xf>
    <xf numFmtId="44" fontId="18" fillId="1" borderId="13" xfId="1" applyFont="1" applyFill="1" applyBorder="1" applyAlignment="1" applyProtection="1">
      <protection hidden="1"/>
    </xf>
    <xf numFmtId="44" fontId="18" fillId="1" borderId="4" xfId="1" applyFont="1" applyFill="1" applyBorder="1" applyAlignment="1" applyProtection="1">
      <protection hidden="1"/>
    </xf>
    <xf numFmtId="44" fontId="18" fillId="1" borderId="19" xfId="1" applyFont="1" applyFill="1" applyBorder="1" applyAlignment="1" applyProtection="1">
      <protection hidden="1"/>
    </xf>
    <xf numFmtId="44" fontId="18" fillId="1" borderId="21" xfId="1" applyFont="1" applyFill="1" applyBorder="1" applyAlignment="1" applyProtection="1">
      <protection hidden="1"/>
    </xf>
    <xf numFmtId="44" fontId="25" fillId="1" borderId="16" xfId="1" quotePrefix="1" applyFont="1" applyFill="1" applyBorder="1" applyAlignment="1" applyProtection="1">
      <protection hidden="1"/>
    </xf>
    <xf numFmtId="44" fontId="25" fillId="1" borderId="18" xfId="1" quotePrefix="1" applyFont="1" applyFill="1" applyBorder="1" applyAlignment="1" applyProtection="1">
      <protection hidden="1"/>
    </xf>
    <xf numFmtId="44" fontId="18" fillId="1" borderId="18" xfId="1" applyFont="1" applyFill="1" applyBorder="1" applyProtection="1">
      <protection hidden="1"/>
    </xf>
    <xf numFmtId="44" fontId="25" fillId="0" borderId="40" xfId="1" applyFont="1" applyBorder="1" applyAlignment="1" applyProtection="1">
      <protection hidden="1"/>
    </xf>
    <xf numFmtId="44" fontId="25" fillId="1" borderId="38" xfId="1" quotePrefix="1" applyFont="1" applyFill="1" applyBorder="1" applyAlignment="1" applyProtection="1">
      <protection hidden="1"/>
    </xf>
    <xf numFmtId="44" fontId="25" fillId="1" borderId="42" xfId="1" quotePrefix="1" applyFont="1" applyFill="1" applyBorder="1" applyAlignment="1" applyProtection="1">
      <protection hidden="1"/>
    </xf>
    <xf numFmtId="44" fontId="18" fillId="1" borderId="42" xfId="1" applyFont="1" applyFill="1" applyBorder="1" applyProtection="1">
      <protection hidden="1"/>
    </xf>
    <xf numFmtId="44" fontId="18" fillId="0" borderId="38" xfId="0" applyNumberFormat="1" applyFont="1" applyBorder="1" applyProtection="1">
      <protection hidden="1"/>
    </xf>
    <xf numFmtId="44" fontId="18" fillId="1" borderId="51" xfId="1" applyFont="1" applyFill="1" applyBorder="1" applyAlignment="1" applyProtection="1">
      <protection hidden="1"/>
    </xf>
    <xf numFmtId="44" fontId="25" fillId="0" borderId="56" xfId="1" applyFont="1" applyBorder="1" applyAlignment="1" applyProtection="1">
      <protection hidden="1"/>
    </xf>
    <xf numFmtId="44" fontId="18" fillId="1" borderId="18" xfId="1" applyFont="1" applyFill="1" applyBorder="1" applyAlignment="1" applyProtection="1">
      <protection hidden="1"/>
    </xf>
    <xf numFmtId="44" fontId="18" fillId="1" borderId="60" xfId="1" applyFont="1" applyFill="1" applyBorder="1" applyAlignment="1" applyProtection="1">
      <protection hidden="1"/>
    </xf>
    <xf numFmtId="44" fontId="18" fillId="1" borderId="50" xfId="1" applyFont="1" applyFill="1" applyBorder="1" applyAlignment="1" applyProtection="1">
      <protection hidden="1"/>
    </xf>
    <xf numFmtId="44" fontId="18" fillId="1" borderId="49" xfId="1" applyFont="1" applyFill="1" applyBorder="1" applyAlignment="1" applyProtection="1">
      <protection hidden="1"/>
    </xf>
    <xf numFmtId="44" fontId="25" fillId="1" borderId="51" xfId="1" quotePrefix="1" applyFont="1" applyFill="1" applyBorder="1" applyAlignment="1" applyProtection="1">
      <protection hidden="1"/>
    </xf>
    <xf numFmtId="44" fontId="25" fillId="1" borderId="48" xfId="1" quotePrefix="1" applyFont="1" applyFill="1" applyBorder="1" applyAlignment="1" applyProtection="1">
      <protection hidden="1"/>
    </xf>
    <xf numFmtId="44" fontId="25" fillId="0" borderId="58" xfId="1" applyFont="1" applyBorder="1" applyAlignment="1" applyProtection="1">
      <protection hidden="1"/>
    </xf>
    <xf numFmtId="44" fontId="18" fillId="1" borderId="47" xfId="1" applyFont="1" applyFill="1" applyBorder="1" applyAlignment="1" applyProtection="1">
      <protection hidden="1"/>
    </xf>
    <xf numFmtId="44" fontId="18" fillId="1" borderId="17" xfId="1" applyFont="1" applyFill="1" applyBorder="1" applyAlignment="1" applyProtection="1">
      <protection hidden="1"/>
    </xf>
    <xf numFmtId="44" fontId="18" fillId="1" borderId="45" xfId="1" applyFont="1" applyFill="1" applyBorder="1" applyAlignment="1" applyProtection="1">
      <protection hidden="1"/>
    </xf>
    <xf numFmtId="44" fontId="18" fillId="1" borderId="0" xfId="1" applyFont="1" applyFill="1" applyBorder="1" applyAlignment="1" applyProtection="1">
      <protection hidden="1"/>
    </xf>
    <xf numFmtId="44" fontId="18" fillId="1" borderId="52" xfId="1" applyFont="1" applyFill="1" applyBorder="1" applyAlignment="1" applyProtection="1">
      <protection hidden="1"/>
    </xf>
    <xf numFmtId="44" fontId="18" fillId="1" borderId="46" xfId="1" applyFont="1" applyFill="1" applyBorder="1" applyAlignment="1" applyProtection="1">
      <protection hidden="1"/>
    </xf>
    <xf numFmtId="44" fontId="18" fillId="1" borderId="20" xfId="1" applyFont="1" applyFill="1" applyBorder="1" applyAlignment="1" applyProtection="1">
      <protection hidden="1"/>
    </xf>
    <xf numFmtId="44" fontId="18" fillId="1" borderId="53" xfId="1" applyFont="1" applyFill="1" applyBorder="1" applyAlignment="1" applyProtection="1">
      <protection hidden="1"/>
    </xf>
    <xf numFmtId="44" fontId="25" fillId="1" borderId="47" xfId="1" quotePrefix="1" applyFont="1" applyFill="1" applyBorder="1" applyAlignment="1" applyProtection="1">
      <protection hidden="1"/>
    </xf>
    <xf numFmtId="44" fontId="25" fillId="1" borderId="54" xfId="1" quotePrefix="1" applyFont="1" applyFill="1" applyBorder="1" applyAlignment="1" applyProtection="1">
      <protection hidden="1"/>
    </xf>
    <xf numFmtId="44" fontId="25" fillId="1" borderId="57" xfId="1" quotePrefix="1" applyFont="1" applyFill="1" applyBorder="1" applyAlignment="1" applyProtection="1">
      <protection hidden="1"/>
    </xf>
    <xf numFmtId="44" fontId="25" fillId="1" borderId="41" xfId="1" quotePrefix="1" applyFont="1" applyFill="1" applyBorder="1" applyAlignment="1" applyProtection="1">
      <protection hidden="1"/>
    </xf>
    <xf numFmtId="44" fontId="25" fillId="1" borderId="59" xfId="1" quotePrefix="1" applyFont="1" applyFill="1" applyBorder="1" applyAlignment="1" applyProtection="1">
      <protection hidden="1"/>
    </xf>
    <xf numFmtId="44" fontId="18" fillId="0" borderId="58" xfId="0" applyNumberFormat="1" applyFont="1" applyBorder="1" applyProtection="1">
      <protection hidden="1"/>
    </xf>
    <xf numFmtId="44" fontId="18" fillId="1" borderId="54" xfId="1" applyFont="1" applyFill="1" applyBorder="1" applyAlignment="1" applyProtection="1">
      <protection hidden="1"/>
    </xf>
    <xf numFmtId="44" fontId="25" fillId="1" borderId="64" xfId="1" quotePrefix="1" applyFont="1" applyFill="1" applyBorder="1" applyAlignment="1" applyProtection="1">
      <protection hidden="1"/>
    </xf>
    <xf numFmtId="44" fontId="25" fillId="1" borderId="65" xfId="1" quotePrefix="1" applyFont="1" applyFill="1" applyBorder="1" applyAlignment="1" applyProtection="1">
      <protection hidden="1"/>
    </xf>
    <xf numFmtId="44" fontId="18" fillId="0" borderId="71" xfId="1" applyFont="1" applyBorder="1" applyProtection="1">
      <protection hidden="1"/>
    </xf>
    <xf numFmtId="44" fontId="18" fillId="0" borderId="70" xfId="1" applyFont="1" applyBorder="1" applyProtection="1">
      <protection hidden="1"/>
    </xf>
    <xf numFmtId="44" fontId="18" fillId="0" borderId="68" xfId="1" applyFont="1" applyBorder="1" applyProtection="1">
      <protection hidden="1"/>
    </xf>
    <xf numFmtId="44" fontId="18" fillId="0" borderId="69" xfId="0" applyNumberFormat="1" applyFont="1" applyBorder="1" applyProtection="1">
      <protection hidden="1"/>
    </xf>
    <xf numFmtId="44" fontId="25" fillId="0" borderId="68" xfId="1" applyFont="1" applyBorder="1" applyAlignment="1" applyProtection="1">
      <protection hidden="1"/>
    </xf>
    <xf numFmtId="44" fontId="18" fillId="0" borderId="2" xfId="1" applyFont="1" applyBorder="1" applyAlignment="1" applyProtection="1">
      <protection hidden="1"/>
    </xf>
    <xf numFmtId="44" fontId="24" fillId="0" borderId="28" xfId="1" applyFont="1" applyBorder="1" applyAlignment="1" applyProtection="1"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5" fillId="0" borderId="3" xfId="0" applyFont="1" applyBorder="1" applyAlignment="1" applyProtection="1">
      <alignment horizontal="center"/>
      <protection hidden="1"/>
    </xf>
    <xf numFmtId="44" fontId="18" fillId="5" borderId="1" xfId="0" applyNumberFormat="1" applyFont="1" applyFill="1" applyBorder="1" applyProtection="1">
      <protection hidden="1"/>
    </xf>
    <xf numFmtId="7" fontId="21" fillId="0" borderId="1" xfId="0" applyNumberFormat="1" applyFont="1" applyBorder="1" applyAlignment="1" applyProtection="1">
      <alignment horizontal="center"/>
      <protection hidden="1"/>
    </xf>
    <xf numFmtId="7" fontId="20" fillId="0" borderId="6" xfId="0" applyNumberFormat="1" applyFont="1" applyBorder="1" applyAlignment="1" applyProtection="1">
      <alignment horizontal="center"/>
      <protection hidden="1"/>
    </xf>
    <xf numFmtId="44" fontId="20" fillId="0" borderId="3" xfId="0" applyNumberFormat="1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44" fontId="21" fillId="0" borderId="1" xfId="0" applyNumberFormat="1" applyFont="1" applyBorder="1" applyAlignment="1" applyProtection="1">
      <alignment horizontal="center" wrapText="1"/>
      <protection locked="0"/>
    </xf>
    <xf numFmtId="0" fontId="21" fillId="0" borderId="8" xfId="0" applyFont="1" applyBorder="1" applyAlignment="1" applyProtection="1">
      <alignment horizontal="center" wrapText="1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wrapText="1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9" fillId="0" borderId="0" xfId="0" applyFont="1" applyFill="1" applyBorder="1" applyProtection="1">
      <protection locked="0" hidden="1"/>
    </xf>
    <xf numFmtId="44" fontId="11" fillId="0" borderId="0" xfId="1" applyFont="1" applyFill="1" applyBorder="1" applyAlignment="1" applyProtection="1"/>
    <xf numFmtId="0" fontId="9" fillId="0" borderId="63" xfId="0" applyFont="1" applyFill="1" applyBorder="1" applyProtection="1">
      <protection locked="0" hidden="1"/>
    </xf>
    <xf numFmtId="44" fontId="11" fillId="0" borderId="98" xfId="1" applyFont="1" applyBorder="1" applyAlignment="1" applyProtection="1"/>
    <xf numFmtId="0" fontId="12" fillId="0" borderId="20" xfId="0" applyFont="1" applyFill="1" applyBorder="1" applyAlignment="1" applyProtection="1">
      <alignment horizontal="center" wrapText="1"/>
      <protection locked="0" hidden="1"/>
    </xf>
    <xf numFmtId="0" fontId="9" fillId="0" borderId="20" xfId="0" applyFont="1" applyFill="1" applyBorder="1" applyProtection="1">
      <protection locked="0" hidden="1"/>
    </xf>
    <xf numFmtId="44" fontId="11" fillId="0" borderId="43" xfId="1" applyFont="1" applyFill="1" applyBorder="1" applyAlignment="1" applyProtection="1"/>
    <xf numFmtId="0" fontId="2" fillId="0" borderId="29" xfId="0" applyFont="1" applyBorder="1" applyAlignment="1" applyProtection="1">
      <alignment horizontal="center"/>
      <protection locked="0" hidden="1"/>
    </xf>
    <xf numFmtId="0" fontId="12" fillId="0" borderId="25" xfId="0" applyFont="1" applyFill="1" applyBorder="1" applyAlignment="1" applyProtection="1">
      <alignment horizontal="center"/>
      <protection locked="0" hidden="1"/>
    </xf>
    <xf numFmtId="0" fontId="12" fillId="0" borderId="99" xfId="0" applyFont="1" applyFill="1" applyBorder="1" applyAlignment="1" applyProtection="1">
      <alignment horizontal="center" wrapText="1"/>
      <protection locked="0" hidden="1"/>
    </xf>
    <xf numFmtId="0" fontId="12" fillId="0" borderId="32" xfId="0" applyFont="1" applyFill="1" applyBorder="1" applyAlignment="1" applyProtection="1">
      <alignment horizontal="center"/>
      <protection locked="0" hidden="1"/>
    </xf>
    <xf numFmtId="44" fontId="0" fillId="0" borderId="0" xfId="1" applyFont="1" applyBorder="1" applyAlignment="1" applyProtection="1">
      <protection locked="0" hidden="1"/>
    </xf>
    <xf numFmtId="44" fontId="27" fillId="5" borderId="15" xfId="1" applyFont="1" applyFill="1" applyBorder="1" applyAlignment="1" applyProtection="1">
      <protection locked="0"/>
    </xf>
    <xf numFmtId="44" fontId="27" fillId="5" borderId="24" xfId="1" applyFont="1" applyFill="1" applyBorder="1" applyAlignment="1" applyProtection="1">
      <protection locked="0"/>
    </xf>
    <xf numFmtId="44" fontId="11" fillId="0" borderId="16" xfId="1" applyFont="1" applyBorder="1" applyAlignment="1" applyProtection="1">
      <protection hidden="1"/>
    </xf>
    <xf numFmtId="44" fontId="11" fillId="0" borderId="35" xfId="1" applyFont="1" applyBorder="1" applyAlignment="1" applyProtection="1">
      <protection hidden="1"/>
    </xf>
    <xf numFmtId="44" fontId="11" fillId="0" borderId="43" xfId="1" applyFont="1" applyBorder="1" applyAlignment="1" applyProtection="1">
      <protection hidden="1"/>
    </xf>
    <xf numFmtId="44" fontId="11" fillId="0" borderId="72" xfId="1" applyFont="1" applyBorder="1" applyAlignment="1" applyProtection="1">
      <protection hidden="1"/>
    </xf>
    <xf numFmtId="44" fontId="11" fillId="0" borderId="70" xfId="1" applyFont="1" applyBorder="1" applyAlignment="1" applyProtection="1">
      <protection hidden="1"/>
    </xf>
    <xf numFmtId="44" fontId="0" fillId="0" borderId="70" xfId="1" applyFont="1" applyBorder="1" applyProtection="1">
      <protection hidden="1"/>
    </xf>
    <xf numFmtId="44" fontId="12" fillId="0" borderId="78" xfId="0" applyNumberFormat="1" applyFont="1" applyBorder="1" applyProtection="1">
      <protection hidden="1"/>
    </xf>
    <xf numFmtId="0" fontId="14" fillId="8" borderId="0" xfId="0" applyFont="1" applyFill="1" applyBorder="1" applyProtection="1">
      <protection hidden="1"/>
    </xf>
    <xf numFmtId="0" fontId="23" fillId="0" borderId="0" xfId="0" applyFont="1" applyBorder="1" applyProtection="1">
      <protection hidden="1"/>
    </xf>
    <xf numFmtId="0" fontId="21" fillId="8" borderId="0" xfId="0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41" fontId="32" fillId="11" borderId="1" xfId="0" applyNumberFormat="1" applyFont="1" applyFill="1" applyBorder="1" applyAlignment="1" applyProtection="1">
      <alignment horizontal="center" wrapText="1"/>
      <protection hidden="1"/>
    </xf>
    <xf numFmtId="44" fontId="32" fillId="11" borderId="1" xfId="0" applyNumberFormat="1" applyFont="1" applyFill="1" applyBorder="1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right" wrapText="1"/>
      <protection hidden="1"/>
    </xf>
    <xf numFmtId="0" fontId="21" fillId="0" borderId="7" xfId="0" applyFont="1" applyBorder="1" applyProtection="1"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75" xfId="0" applyFont="1" applyBorder="1" applyAlignment="1">
      <alignment horizontal="center" vertical="top" wrapText="1"/>
    </xf>
    <xf numFmtId="0" fontId="21" fillId="0" borderId="78" xfId="0" applyFont="1" applyBorder="1" applyAlignment="1">
      <alignment horizontal="center" vertical="top" wrapText="1"/>
    </xf>
    <xf numFmtId="6" fontId="21" fillId="0" borderId="79" xfId="0" applyNumberFormat="1" applyFont="1" applyBorder="1" applyAlignment="1">
      <alignment horizontal="center" vertical="top" wrapText="1"/>
    </xf>
    <xf numFmtId="0" fontId="21" fillId="0" borderId="0" xfId="0" applyFont="1" applyProtection="1">
      <protection locked="0"/>
    </xf>
    <xf numFmtId="0" fontId="18" fillId="0" borderId="40" xfId="0" applyFont="1" applyBorder="1" applyAlignment="1" applyProtection="1">
      <alignment horizontal="center"/>
      <protection locked="0" hidden="1"/>
    </xf>
    <xf numFmtId="0" fontId="18" fillId="0" borderId="42" xfId="0" applyFont="1" applyBorder="1" applyAlignment="1" applyProtection="1">
      <alignment horizontal="center"/>
      <protection locked="0" hidden="1"/>
    </xf>
    <xf numFmtId="0" fontId="18" fillId="0" borderId="89" xfId="0" applyFont="1" applyBorder="1" applyAlignment="1" applyProtection="1">
      <alignment horizontal="left"/>
      <protection locked="0" hidden="1"/>
    </xf>
    <xf numFmtId="0" fontId="18" fillId="0" borderId="21" xfId="0" applyFont="1" applyBorder="1" applyAlignment="1" applyProtection="1">
      <alignment horizontal="left"/>
      <protection locked="0" hidden="1"/>
    </xf>
    <xf numFmtId="0" fontId="18" fillId="0" borderId="89" xfId="0" applyFont="1" applyBorder="1" applyAlignment="1" applyProtection="1">
      <alignment horizontal="center"/>
      <protection locked="0" hidden="1"/>
    </xf>
    <xf numFmtId="0" fontId="18" fillId="0" borderId="21" xfId="0" applyFont="1" applyBorder="1" applyAlignment="1" applyProtection="1">
      <alignment horizontal="center"/>
      <protection locked="0" hidden="1"/>
    </xf>
    <xf numFmtId="0" fontId="18" fillId="0" borderId="91" xfId="0" applyFont="1" applyBorder="1" applyAlignment="1" applyProtection="1">
      <alignment horizontal="center"/>
      <protection locked="0" hidden="1"/>
    </xf>
    <xf numFmtId="0" fontId="18" fillId="0" borderId="93" xfId="0" applyFont="1" applyBorder="1" applyAlignment="1" applyProtection="1">
      <alignment horizontal="center"/>
      <protection locked="0" hidden="1"/>
    </xf>
    <xf numFmtId="0" fontId="18" fillId="0" borderId="94" xfId="0" applyFont="1" applyBorder="1" applyAlignment="1" applyProtection="1">
      <alignment horizontal="left"/>
      <protection locked="0" hidden="1"/>
    </xf>
    <xf numFmtId="0" fontId="18" fillId="0" borderId="42" xfId="0" applyFont="1" applyBorder="1" applyAlignment="1" applyProtection="1">
      <alignment horizontal="left"/>
      <protection locked="0" hidden="1"/>
    </xf>
    <xf numFmtId="0" fontId="18" fillId="0" borderId="40" xfId="0" applyFont="1" applyBorder="1" applyAlignment="1" applyProtection="1">
      <alignment horizontal="left"/>
      <protection locked="0" hidden="1"/>
    </xf>
    <xf numFmtId="0" fontId="18" fillId="0" borderId="55" xfId="0" applyFont="1" applyBorder="1" applyAlignment="1" applyProtection="1">
      <alignment horizontal="left"/>
      <protection locked="0" hidden="1"/>
    </xf>
    <xf numFmtId="0" fontId="18" fillId="0" borderId="31" xfId="0" applyFont="1" applyBorder="1" applyAlignment="1" applyProtection="1">
      <alignment horizontal="left"/>
      <protection locked="0" hidden="1"/>
    </xf>
    <xf numFmtId="0" fontId="31" fillId="0" borderId="89" xfId="0" applyFont="1" applyBorder="1" applyAlignment="1" applyProtection="1">
      <alignment horizontal="left"/>
      <protection locked="0" hidden="1"/>
    </xf>
    <xf numFmtId="0" fontId="31" fillId="0" borderId="21" xfId="0" applyFont="1" applyBorder="1" applyAlignment="1" applyProtection="1">
      <alignment horizontal="left"/>
      <protection locked="0" hidden="1"/>
    </xf>
    <xf numFmtId="0" fontId="31" fillId="0" borderId="89" xfId="0" applyFont="1" applyBorder="1" applyAlignment="1" applyProtection="1">
      <alignment horizontal="center"/>
      <protection locked="0" hidden="1"/>
    </xf>
    <xf numFmtId="0" fontId="31" fillId="0" borderId="21" xfId="0" applyFont="1" applyBorder="1" applyAlignment="1" applyProtection="1">
      <alignment horizontal="center"/>
      <protection locked="0" hidden="1"/>
    </xf>
    <xf numFmtId="0" fontId="31" fillId="0" borderId="40" xfId="0" applyFont="1" applyBorder="1" applyAlignment="1" applyProtection="1">
      <alignment horizontal="left"/>
      <protection locked="0" hidden="1"/>
    </xf>
    <xf numFmtId="0" fontId="31" fillId="0" borderId="42" xfId="0" applyFont="1" applyBorder="1" applyAlignment="1" applyProtection="1">
      <alignment horizontal="left"/>
      <protection locked="0" hidden="1"/>
    </xf>
    <xf numFmtId="44" fontId="23" fillId="0" borderId="0" xfId="1" applyFont="1" applyBorder="1" applyAlignment="1" applyProtection="1">
      <alignment horizontal="center"/>
      <protection locked="0" hidden="1"/>
    </xf>
    <xf numFmtId="44" fontId="23" fillId="0" borderId="0" xfId="1" applyFont="1" applyBorder="1" applyAlignment="1" applyProtection="1">
      <alignment horizontal="center"/>
    </xf>
    <xf numFmtId="0" fontId="24" fillId="6" borderId="24" xfId="0" applyFont="1" applyFill="1" applyBorder="1" applyAlignment="1" applyProtection="1">
      <alignment horizontal="center"/>
      <protection locked="0" hidden="1"/>
    </xf>
    <xf numFmtId="0" fontId="24" fillId="6" borderId="6" xfId="0" applyFont="1" applyFill="1" applyBorder="1" applyAlignment="1" applyProtection="1">
      <alignment horizontal="center"/>
      <protection locked="0" hidden="1"/>
    </xf>
    <xf numFmtId="0" fontId="24" fillId="6" borderId="7" xfId="0" applyFont="1" applyFill="1" applyBorder="1" applyAlignment="1" applyProtection="1">
      <alignment horizontal="center"/>
      <protection locked="0" hidden="1"/>
    </xf>
    <xf numFmtId="0" fontId="24" fillId="6" borderId="3" xfId="0" applyFont="1" applyFill="1" applyBorder="1" applyAlignment="1" applyProtection="1">
      <alignment horizontal="center"/>
      <protection locked="0" hidden="1"/>
    </xf>
    <xf numFmtId="0" fontId="0" fillId="0" borderId="89" xfId="0" applyBorder="1" applyAlignment="1" applyProtection="1">
      <alignment horizontal="left"/>
      <protection locked="0" hidden="1"/>
    </xf>
    <xf numFmtId="0" fontId="0" fillId="0" borderId="21" xfId="0" applyBorder="1" applyAlignment="1" applyProtection="1">
      <alignment horizontal="left"/>
      <protection locked="0" hidden="1"/>
    </xf>
    <xf numFmtId="0" fontId="0" fillId="0" borderId="55" xfId="0" applyBorder="1" applyAlignment="1" applyProtection="1">
      <alignment horizontal="left"/>
      <protection locked="0" hidden="1"/>
    </xf>
    <xf numFmtId="0" fontId="0" fillId="0" borderId="31" xfId="0" applyBorder="1" applyAlignment="1" applyProtection="1">
      <alignment horizontal="left"/>
      <protection locked="0" hidden="1"/>
    </xf>
    <xf numFmtId="0" fontId="0" fillId="0" borderId="90" xfId="0" applyBorder="1" applyAlignment="1" applyProtection="1">
      <alignment horizontal="center"/>
      <protection locked="0" hidden="1"/>
    </xf>
    <xf numFmtId="0" fontId="0" fillId="0" borderId="36" xfId="0" applyBorder="1" applyAlignment="1" applyProtection="1">
      <alignment horizontal="center"/>
      <protection locked="0" hidden="1"/>
    </xf>
    <xf numFmtId="0" fontId="0" fillId="0" borderId="89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7" fillId="0" borderId="7" xfId="0" quotePrefix="1" applyFont="1" applyBorder="1" applyAlignment="1" applyProtection="1">
      <alignment horizontal="center"/>
      <protection locked="0" hidden="1"/>
    </xf>
    <xf numFmtId="0" fontId="9" fillId="6" borderId="9" xfId="0" applyFont="1" applyFill="1" applyBorder="1" applyAlignment="1" applyProtection="1">
      <alignment horizontal="center"/>
      <protection locked="0" hidden="1"/>
    </xf>
    <xf numFmtId="0" fontId="9" fillId="6" borderId="24" xfId="0" applyFont="1" applyFill="1" applyBorder="1" applyAlignment="1" applyProtection="1">
      <alignment horizontal="center"/>
      <protection locked="0" hidden="1"/>
    </xf>
    <xf numFmtId="0" fontId="9" fillId="6" borderId="6" xfId="0" applyFont="1" applyFill="1" applyBorder="1" applyAlignment="1" applyProtection="1">
      <alignment horizontal="center"/>
      <protection locked="0" hidden="1"/>
    </xf>
    <xf numFmtId="0" fontId="9" fillId="6" borderId="11" xfId="0" applyFont="1" applyFill="1" applyBorder="1" applyAlignment="1" applyProtection="1">
      <alignment horizontal="center"/>
      <protection locked="0" hidden="1"/>
    </xf>
    <xf numFmtId="0" fontId="9" fillId="6" borderId="7" xfId="0" applyFont="1" applyFill="1" applyBorder="1" applyAlignment="1" applyProtection="1">
      <alignment horizontal="center"/>
      <protection locked="0" hidden="1"/>
    </xf>
    <xf numFmtId="0" fontId="9" fillId="6" borderId="3" xfId="0" applyFont="1" applyFill="1" applyBorder="1" applyAlignment="1" applyProtection="1">
      <alignment horizontal="center"/>
      <protection locked="0" hidden="1"/>
    </xf>
    <xf numFmtId="0" fontId="31" fillId="0" borderId="92" xfId="0" applyFont="1" applyBorder="1" applyAlignment="1" applyProtection="1">
      <alignment horizontal="left"/>
      <protection locked="0" hidden="1"/>
    </xf>
    <xf numFmtId="0" fontId="31" fillId="0" borderId="44" xfId="0" applyFont="1" applyBorder="1" applyAlignment="1" applyProtection="1">
      <alignment horizontal="left"/>
      <protection locked="0" hidden="1"/>
    </xf>
    <xf numFmtId="0" fontId="31" fillId="0" borderId="95" xfId="0" applyFont="1" applyBorder="1" applyAlignment="1" applyProtection="1">
      <alignment horizontal="left"/>
      <protection locked="0" hidden="1"/>
    </xf>
    <xf numFmtId="0" fontId="31" fillId="0" borderId="96" xfId="0" applyFont="1" applyBorder="1" applyAlignment="1" applyProtection="1">
      <alignment horizontal="left"/>
      <protection locked="0" hidden="1"/>
    </xf>
    <xf numFmtId="0" fontId="0" fillId="0" borderId="97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9" fillId="0" borderId="24" xfId="0" applyFont="1" applyBorder="1" applyAlignment="1" applyProtection="1">
      <alignment horizontal="center"/>
      <protection locked="0" hidden="1"/>
    </xf>
    <xf numFmtId="0" fontId="9" fillId="0" borderId="6" xfId="0" applyFont="1" applyBorder="1" applyAlignment="1" applyProtection="1">
      <alignment horizontal="center"/>
      <protection locked="0" hidden="1"/>
    </xf>
    <xf numFmtId="0" fontId="9" fillId="0" borderId="7" xfId="0" applyFont="1" applyBorder="1" applyAlignment="1" applyProtection="1">
      <alignment horizontal="center"/>
      <protection locked="0" hidden="1"/>
    </xf>
    <xf numFmtId="0" fontId="9" fillId="0" borderId="3" xfId="0" applyFont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4" xfId="0" applyFont="1" applyFill="1" applyBorder="1" applyAlignment="1" applyProtection="1">
      <alignment horizontal="center"/>
      <protection locked="0" hidden="1"/>
    </xf>
    <xf numFmtId="0" fontId="20" fillId="10" borderId="12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bwebb/LOCALS~1/Temp/XPgrpwise/97-2003v%20Provider%20Exceptional%20Rate%20Budget%20Template%201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"/>
      <sheetName val="CLS"/>
      <sheetName val="CAG"/>
      <sheetName val="SMS"/>
      <sheetName val="Table"/>
      <sheetName val="NonCovered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89">
          <cell r="B89">
            <v>250</v>
          </cell>
        </row>
        <row r="90">
          <cell r="B90">
            <v>335</v>
          </cell>
        </row>
        <row r="91">
          <cell r="B91">
            <v>449</v>
          </cell>
        </row>
        <row r="92">
          <cell r="B92">
            <v>602</v>
          </cell>
        </row>
        <row r="93">
          <cell r="B93">
            <v>807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zoomScaleSheetLayoutView="100" workbookViewId="0">
      <selection activeCell="C34" sqref="C34:D34"/>
    </sheetView>
  </sheetViews>
  <sheetFormatPr defaultRowHeight="15.75" x14ac:dyDescent="0.25"/>
  <cols>
    <col min="1" max="1" width="4.85546875" style="173" customWidth="1"/>
    <col min="2" max="2" width="6.7109375" style="188" customWidth="1"/>
    <col min="3" max="3" width="34" style="173" customWidth="1"/>
    <col min="4" max="4" width="24.85546875" style="173" customWidth="1"/>
    <col min="5" max="5" width="9" style="173" customWidth="1"/>
    <col min="6" max="6" width="10.85546875" style="173" customWidth="1"/>
    <col min="7" max="7" width="12.28515625" style="173" customWidth="1"/>
    <col min="8" max="8" width="13.85546875" style="173" customWidth="1"/>
    <col min="9" max="9" width="23.5703125" style="179" customWidth="1"/>
    <col min="10" max="10" width="21" style="179" customWidth="1"/>
    <col min="11" max="11" width="20" style="179" customWidth="1"/>
    <col min="12" max="12" width="20.28515625" style="173" customWidth="1"/>
    <col min="13" max="13" width="28.140625" style="173" customWidth="1"/>
    <col min="14" max="14" width="9.140625" style="176" hidden="1" customWidth="1"/>
    <col min="15" max="254" width="9.140625" style="176"/>
    <col min="255" max="255" width="4.28515625" style="176" customWidth="1"/>
    <col min="256" max="256" width="4.7109375" style="176" customWidth="1"/>
    <col min="257" max="257" width="30.28515625" style="176" customWidth="1"/>
    <col min="258" max="258" width="9.7109375" style="176" customWidth="1"/>
    <col min="259" max="260" width="12.42578125" style="176" customWidth="1"/>
    <col min="261" max="263" width="13.5703125" style="176" customWidth="1"/>
    <col min="264" max="264" width="15.5703125" style="176" customWidth="1"/>
    <col min="265" max="265" width="15.140625" style="176" customWidth="1"/>
    <col min="266" max="266" width="1.42578125" style="176" customWidth="1"/>
    <col min="267" max="510" width="9.140625" style="176"/>
    <col min="511" max="511" width="4.28515625" style="176" customWidth="1"/>
    <col min="512" max="512" width="4.7109375" style="176" customWidth="1"/>
    <col min="513" max="513" width="30.28515625" style="176" customWidth="1"/>
    <col min="514" max="514" width="9.7109375" style="176" customWidth="1"/>
    <col min="515" max="516" width="12.42578125" style="176" customWidth="1"/>
    <col min="517" max="519" width="13.5703125" style="176" customWidth="1"/>
    <col min="520" max="520" width="15.5703125" style="176" customWidth="1"/>
    <col min="521" max="521" width="15.140625" style="176" customWidth="1"/>
    <col min="522" max="522" width="1.42578125" style="176" customWidth="1"/>
    <col min="523" max="766" width="9.140625" style="176"/>
    <col min="767" max="767" width="4.28515625" style="176" customWidth="1"/>
    <col min="768" max="768" width="4.7109375" style="176" customWidth="1"/>
    <col min="769" max="769" width="30.28515625" style="176" customWidth="1"/>
    <col min="770" max="770" width="9.7109375" style="176" customWidth="1"/>
    <col min="771" max="772" width="12.42578125" style="176" customWidth="1"/>
    <col min="773" max="775" width="13.5703125" style="176" customWidth="1"/>
    <col min="776" max="776" width="15.5703125" style="176" customWidth="1"/>
    <col min="777" max="777" width="15.140625" style="176" customWidth="1"/>
    <col min="778" max="778" width="1.42578125" style="176" customWidth="1"/>
    <col min="779" max="1022" width="9.140625" style="176"/>
    <col min="1023" max="1023" width="4.28515625" style="176" customWidth="1"/>
    <col min="1024" max="1024" width="4.7109375" style="176" customWidth="1"/>
    <col min="1025" max="1025" width="30.28515625" style="176" customWidth="1"/>
    <col min="1026" max="1026" width="9.7109375" style="176" customWidth="1"/>
    <col min="1027" max="1028" width="12.42578125" style="176" customWidth="1"/>
    <col min="1029" max="1031" width="13.5703125" style="176" customWidth="1"/>
    <col min="1032" max="1032" width="15.5703125" style="176" customWidth="1"/>
    <col min="1033" max="1033" width="15.140625" style="176" customWidth="1"/>
    <col min="1034" max="1034" width="1.42578125" style="176" customWidth="1"/>
    <col min="1035" max="1278" width="9.140625" style="176"/>
    <col min="1279" max="1279" width="4.28515625" style="176" customWidth="1"/>
    <col min="1280" max="1280" width="4.7109375" style="176" customWidth="1"/>
    <col min="1281" max="1281" width="30.28515625" style="176" customWidth="1"/>
    <col min="1282" max="1282" width="9.7109375" style="176" customWidth="1"/>
    <col min="1283" max="1284" width="12.42578125" style="176" customWidth="1"/>
    <col min="1285" max="1287" width="13.5703125" style="176" customWidth="1"/>
    <col min="1288" max="1288" width="15.5703125" style="176" customWidth="1"/>
    <col min="1289" max="1289" width="15.140625" style="176" customWidth="1"/>
    <col min="1290" max="1290" width="1.42578125" style="176" customWidth="1"/>
    <col min="1291" max="1534" width="9.140625" style="176"/>
    <col min="1535" max="1535" width="4.28515625" style="176" customWidth="1"/>
    <col min="1536" max="1536" width="4.7109375" style="176" customWidth="1"/>
    <col min="1537" max="1537" width="30.28515625" style="176" customWidth="1"/>
    <col min="1538" max="1538" width="9.7109375" style="176" customWidth="1"/>
    <col min="1539" max="1540" width="12.42578125" style="176" customWidth="1"/>
    <col min="1541" max="1543" width="13.5703125" style="176" customWidth="1"/>
    <col min="1544" max="1544" width="15.5703125" style="176" customWidth="1"/>
    <col min="1545" max="1545" width="15.140625" style="176" customWidth="1"/>
    <col min="1546" max="1546" width="1.42578125" style="176" customWidth="1"/>
    <col min="1547" max="1790" width="9.140625" style="176"/>
    <col min="1791" max="1791" width="4.28515625" style="176" customWidth="1"/>
    <col min="1792" max="1792" width="4.7109375" style="176" customWidth="1"/>
    <col min="1793" max="1793" width="30.28515625" style="176" customWidth="1"/>
    <col min="1794" max="1794" width="9.7109375" style="176" customWidth="1"/>
    <col min="1795" max="1796" width="12.42578125" style="176" customWidth="1"/>
    <col min="1797" max="1799" width="13.5703125" style="176" customWidth="1"/>
    <col min="1800" max="1800" width="15.5703125" style="176" customWidth="1"/>
    <col min="1801" max="1801" width="15.140625" style="176" customWidth="1"/>
    <col min="1802" max="1802" width="1.42578125" style="176" customWidth="1"/>
    <col min="1803" max="2046" width="9.140625" style="176"/>
    <col min="2047" max="2047" width="4.28515625" style="176" customWidth="1"/>
    <col min="2048" max="2048" width="4.7109375" style="176" customWidth="1"/>
    <col min="2049" max="2049" width="30.28515625" style="176" customWidth="1"/>
    <col min="2050" max="2050" width="9.7109375" style="176" customWidth="1"/>
    <col min="2051" max="2052" width="12.42578125" style="176" customWidth="1"/>
    <col min="2053" max="2055" width="13.5703125" style="176" customWidth="1"/>
    <col min="2056" max="2056" width="15.5703125" style="176" customWidth="1"/>
    <col min="2057" max="2057" width="15.140625" style="176" customWidth="1"/>
    <col min="2058" max="2058" width="1.42578125" style="176" customWidth="1"/>
    <col min="2059" max="2302" width="9.140625" style="176"/>
    <col min="2303" max="2303" width="4.28515625" style="176" customWidth="1"/>
    <col min="2304" max="2304" width="4.7109375" style="176" customWidth="1"/>
    <col min="2305" max="2305" width="30.28515625" style="176" customWidth="1"/>
    <col min="2306" max="2306" width="9.7109375" style="176" customWidth="1"/>
    <col min="2307" max="2308" width="12.42578125" style="176" customWidth="1"/>
    <col min="2309" max="2311" width="13.5703125" style="176" customWidth="1"/>
    <col min="2312" max="2312" width="15.5703125" style="176" customWidth="1"/>
    <col min="2313" max="2313" width="15.140625" style="176" customWidth="1"/>
    <col min="2314" max="2314" width="1.42578125" style="176" customWidth="1"/>
    <col min="2315" max="2558" width="9.140625" style="176"/>
    <col min="2559" max="2559" width="4.28515625" style="176" customWidth="1"/>
    <col min="2560" max="2560" width="4.7109375" style="176" customWidth="1"/>
    <col min="2561" max="2561" width="30.28515625" style="176" customWidth="1"/>
    <col min="2562" max="2562" width="9.7109375" style="176" customWidth="1"/>
    <col min="2563" max="2564" width="12.42578125" style="176" customWidth="1"/>
    <col min="2565" max="2567" width="13.5703125" style="176" customWidth="1"/>
    <col min="2568" max="2568" width="15.5703125" style="176" customWidth="1"/>
    <col min="2569" max="2569" width="15.140625" style="176" customWidth="1"/>
    <col min="2570" max="2570" width="1.42578125" style="176" customWidth="1"/>
    <col min="2571" max="2814" width="9.140625" style="176"/>
    <col min="2815" max="2815" width="4.28515625" style="176" customWidth="1"/>
    <col min="2816" max="2816" width="4.7109375" style="176" customWidth="1"/>
    <col min="2817" max="2817" width="30.28515625" style="176" customWidth="1"/>
    <col min="2818" max="2818" width="9.7109375" style="176" customWidth="1"/>
    <col min="2819" max="2820" width="12.42578125" style="176" customWidth="1"/>
    <col min="2821" max="2823" width="13.5703125" style="176" customWidth="1"/>
    <col min="2824" max="2824" width="15.5703125" style="176" customWidth="1"/>
    <col min="2825" max="2825" width="15.140625" style="176" customWidth="1"/>
    <col min="2826" max="2826" width="1.42578125" style="176" customWidth="1"/>
    <col min="2827" max="3070" width="9.140625" style="176"/>
    <col min="3071" max="3071" width="4.28515625" style="176" customWidth="1"/>
    <col min="3072" max="3072" width="4.7109375" style="176" customWidth="1"/>
    <col min="3073" max="3073" width="30.28515625" style="176" customWidth="1"/>
    <col min="3074" max="3074" width="9.7109375" style="176" customWidth="1"/>
    <col min="3075" max="3076" width="12.42578125" style="176" customWidth="1"/>
    <col min="3077" max="3079" width="13.5703125" style="176" customWidth="1"/>
    <col min="3080" max="3080" width="15.5703125" style="176" customWidth="1"/>
    <col min="3081" max="3081" width="15.140625" style="176" customWidth="1"/>
    <col min="3082" max="3082" width="1.42578125" style="176" customWidth="1"/>
    <col min="3083" max="3326" width="9.140625" style="176"/>
    <col min="3327" max="3327" width="4.28515625" style="176" customWidth="1"/>
    <col min="3328" max="3328" width="4.7109375" style="176" customWidth="1"/>
    <col min="3329" max="3329" width="30.28515625" style="176" customWidth="1"/>
    <col min="3330" max="3330" width="9.7109375" style="176" customWidth="1"/>
    <col min="3331" max="3332" width="12.42578125" style="176" customWidth="1"/>
    <col min="3333" max="3335" width="13.5703125" style="176" customWidth="1"/>
    <col min="3336" max="3336" width="15.5703125" style="176" customWidth="1"/>
    <col min="3337" max="3337" width="15.140625" style="176" customWidth="1"/>
    <col min="3338" max="3338" width="1.42578125" style="176" customWidth="1"/>
    <col min="3339" max="3582" width="9.140625" style="176"/>
    <col min="3583" max="3583" width="4.28515625" style="176" customWidth="1"/>
    <col min="3584" max="3584" width="4.7109375" style="176" customWidth="1"/>
    <col min="3585" max="3585" width="30.28515625" style="176" customWidth="1"/>
    <col min="3586" max="3586" width="9.7109375" style="176" customWidth="1"/>
    <col min="3587" max="3588" width="12.42578125" style="176" customWidth="1"/>
    <col min="3589" max="3591" width="13.5703125" style="176" customWidth="1"/>
    <col min="3592" max="3592" width="15.5703125" style="176" customWidth="1"/>
    <col min="3593" max="3593" width="15.140625" style="176" customWidth="1"/>
    <col min="3594" max="3594" width="1.42578125" style="176" customWidth="1"/>
    <col min="3595" max="3838" width="9.140625" style="176"/>
    <col min="3839" max="3839" width="4.28515625" style="176" customWidth="1"/>
    <col min="3840" max="3840" width="4.7109375" style="176" customWidth="1"/>
    <col min="3841" max="3841" width="30.28515625" style="176" customWidth="1"/>
    <col min="3842" max="3842" width="9.7109375" style="176" customWidth="1"/>
    <col min="3843" max="3844" width="12.42578125" style="176" customWidth="1"/>
    <col min="3845" max="3847" width="13.5703125" style="176" customWidth="1"/>
    <col min="3848" max="3848" width="15.5703125" style="176" customWidth="1"/>
    <col min="3849" max="3849" width="15.140625" style="176" customWidth="1"/>
    <col min="3850" max="3850" width="1.42578125" style="176" customWidth="1"/>
    <col min="3851" max="4094" width="9.140625" style="176"/>
    <col min="4095" max="4095" width="4.28515625" style="176" customWidth="1"/>
    <col min="4096" max="4096" width="4.7109375" style="176" customWidth="1"/>
    <col min="4097" max="4097" width="30.28515625" style="176" customWidth="1"/>
    <col min="4098" max="4098" width="9.7109375" style="176" customWidth="1"/>
    <col min="4099" max="4100" width="12.42578125" style="176" customWidth="1"/>
    <col min="4101" max="4103" width="13.5703125" style="176" customWidth="1"/>
    <col min="4104" max="4104" width="15.5703125" style="176" customWidth="1"/>
    <col min="4105" max="4105" width="15.140625" style="176" customWidth="1"/>
    <col min="4106" max="4106" width="1.42578125" style="176" customWidth="1"/>
    <col min="4107" max="4350" width="9.140625" style="176"/>
    <col min="4351" max="4351" width="4.28515625" style="176" customWidth="1"/>
    <col min="4352" max="4352" width="4.7109375" style="176" customWidth="1"/>
    <col min="4353" max="4353" width="30.28515625" style="176" customWidth="1"/>
    <col min="4354" max="4354" width="9.7109375" style="176" customWidth="1"/>
    <col min="4355" max="4356" width="12.42578125" style="176" customWidth="1"/>
    <col min="4357" max="4359" width="13.5703125" style="176" customWidth="1"/>
    <col min="4360" max="4360" width="15.5703125" style="176" customWidth="1"/>
    <col min="4361" max="4361" width="15.140625" style="176" customWidth="1"/>
    <col min="4362" max="4362" width="1.42578125" style="176" customWidth="1"/>
    <col min="4363" max="4606" width="9.140625" style="176"/>
    <col min="4607" max="4607" width="4.28515625" style="176" customWidth="1"/>
    <col min="4608" max="4608" width="4.7109375" style="176" customWidth="1"/>
    <col min="4609" max="4609" width="30.28515625" style="176" customWidth="1"/>
    <col min="4610" max="4610" width="9.7109375" style="176" customWidth="1"/>
    <col min="4611" max="4612" width="12.42578125" style="176" customWidth="1"/>
    <col min="4613" max="4615" width="13.5703125" style="176" customWidth="1"/>
    <col min="4616" max="4616" width="15.5703125" style="176" customWidth="1"/>
    <col min="4617" max="4617" width="15.140625" style="176" customWidth="1"/>
    <col min="4618" max="4618" width="1.42578125" style="176" customWidth="1"/>
    <col min="4619" max="4862" width="9.140625" style="176"/>
    <col min="4863" max="4863" width="4.28515625" style="176" customWidth="1"/>
    <col min="4864" max="4864" width="4.7109375" style="176" customWidth="1"/>
    <col min="4865" max="4865" width="30.28515625" style="176" customWidth="1"/>
    <col min="4866" max="4866" width="9.7109375" style="176" customWidth="1"/>
    <col min="4867" max="4868" width="12.42578125" style="176" customWidth="1"/>
    <col min="4869" max="4871" width="13.5703125" style="176" customWidth="1"/>
    <col min="4872" max="4872" width="15.5703125" style="176" customWidth="1"/>
    <col min="4873" max="4873" width="15.140625" style="176" customWidth="1"/>
    <col min="4874" max="4874" width="1.42578125" style="176" customWidth="1"/>
    <col min="4875" max="5118" width="9.140625" style="176"/>
    <col min="5119" max="5119" width="4.28515625" style="176" customWidth="1"/>
    <col min="5120" max="5120" width="4.7109375" style="176" customWidth="1"/>
    <col min="5121" max="5121" width="30.28515625" style="176" customWidth="1"/>
    <col min="5122" max="5122" width="9.7109375" style="176" customWidth="1"/>
    <col min="5123" max="5124" width="12.42578125" style="176" customWidth="1"/>
    <col min="5125" max="5127" width="13.5703125" style="176" customWidth="1"/>
    <col min="5128" max="5128" width="15.5703125" style="176" customWidth="1"/>
    <col min="5129" max="5129" width="15.140625" style="176" customWidth="1"/>
    <col min="5130" max="5130" width="1.42578125" style="176" customWidth="1"/>
    <col min="5131" max="5374" width="9.140625" style="176"/>
    <col min="5375" max="5375" width="4.28515625" style="176" customWidth="1"/>
    <col min="5376" max="5376" width="4.7109375" style="176" customWidth="1"/>
    <col min="5377" max="5377" width="30.28515625" style="176" customWidth="1"/>
    <col min="5378" max="5378" width="9.7109375" style="176" customWidth="1"/>
    <col min="5379" max="5380" width="12.42578125" style="176" customWidth="1"/>
    <col min="5381" max="5383" width="13.5703125" style="176" customWidth="1"/>
    <col min="5384" max="5384" width="15.5703125" style="176" customWidth="1"/>
    <col min="5385" max="5385" width="15.140625" style="176" customWidth="1"/>
    <col min="5386" max="5386" width="1.42578125" style="176" customWidth="1"/>
    <col min="5387" max="5630" width="9.140625" style="176"/>
    <col min="5631" max="5631" width="4.28515625" style="176" customWidth="1"/>
    <col min="5632" max="5632" width="4.7109375" style="176" customWidth="1"/>
    <col min="5633" max="5633" width="30.28515625" style="176" customWidth="1"/>
    <col min="5634" max="5634" width="9.7109375" style="176" customWidth="1"/>
    <col min="5635" max="5636" width="12.42578125" style="176" customWidth="1"/>
    <col min="5637" max="5639" width="13.5703125" style="176" customWidth="1"/>
    <col min="5640" max="5640" width="15.5703125" style="176" customWidth="1"/>
    <col min="5641" max="5641" width="15.140625" style="176" customWidth="1"/>
    <col min="5642" max="5642" width="1.42578125" style="176" customWidth="1"/>
    <col min="5643" max="5886" width="9.140625" style="176"/>
    <col min="5887" max="5887" width="4.28515625" style="176" customWidth="1"/>
    <col min="5888" max="5888" width="4.7109375" style="176" customWidth="1"/>
    <col min="5889" max="5889" width="30.28515625" style="176" customWidth="1"/>
    <col min="5890" max="5890" width="9.7109375" style="176" customWidth="1"/>
    <col min="5891" max="5892" width="12.42578125" style="176" customWidth="1"/>
    <col min="5893" max="5895" width="13.5703125" style="176" customWidth="1"/>
    <col min="5896" max="5896" width="15.5703125" style="176" customWidth="1"/>
    <col min="5897" max="5897" width="15.140625" style="176" customWidth="1"/>
    <col min="5898" max="5898" width="1.42578125" style="176" customWidth="1"/>
    <col min="5899" max="6142" width="9.140625" style="176"/>
    <col min="6143" max="6143" width="4.28515625" style="176" customWidth="1"/>
    <col min="6144" max="6144" width="4.7109375" style="176" customWidth="1"/>
    <col min="6145" max="6145" width="30.28515625" style="176" customWidth="1"/>
    <col min="6146" max="6146" width="9.7109375" style="176" customWidth="1"/>
    <col min="6147" max="6148" width="12.42578125" style="176" customWidth="1"/>
    <col min="6149" max="6151" width="13.5703125" style="176" customWidth="1"/>
    <col min="6152" max="6152" width="15.5703125" style="176" customWidth="1"/>
    <col min="6153" max="6153" width="15.140625" style="176" customWidth="1"/>
    <col min="6154" max="6154" width="1.42578125" style="176" customWidth="1"/>
    <col min="6155" max="6398" width="9.140625" style="176"/>
    <col min="6399" max="6399" width="4.28515625" style="176" customWidth="1"/>
    <col min="6400" max="6400" width="4.7109375" style="176" customWidth="1"/>
    <col min="6401" max="6401" width="30.28515625" style="176" customWidth="1"/>
    <col min="6402" max="6402" width="9.7109375" style="176" customWidth="1"/>
    <col min="6403" max="6404" width="12.42578125" style="176" customWidth="1"/>
    <col min="6405" max="6407" width="13.5703125" style="176" customWidth="1"/>
    <col min="6408" max="6408" width="15.5703125" style="176" customWidth="1"/>
    <col min="6409" max="6409" width="15.140625" style="176" customWidth="1"/>
    <col min="6410" max="6410" width="1.42578125" style="176" customWidth="1"/>
    <col min="6411" max="6654" width="9.140625" style="176"/>
    <col min="6655" max="6655" width="4.28515625" style="176" customWidth="1"/>
    <col min="6656" max="6656" width="4.7109375" style="176" customWidth="1"/>
    <col min="6657" max="6657" width="30.28515625" style="176" customWidth="1"/>
    <col min="6658" max="6658" width="9.7109375" style="176" customWidth="1"/>
    <col min="6659" max="6660" width="12.42578125" style="176" customWidth="1"/>
    <col min="6661" max="6663" width="13.5703125" style="176" customWidth="1"/>
    <col min="6664" max="6664" width="15.5703125" style="176" customWidth="1"/>
    <col min="6665" max="6665" width="15.140625" style="176" customWidth="1"/>
    <col min="6666" max="6666" width="1.42578125" style="176" customWidth="1"/>
    <col min="6667" max="6910" width="9.140625" style="176"/>
    <col min="6911" max="6911" width="4.28515625" style="176" customWidth="1"/>
    <col min="6912" max="6912" width="4.7109375" style="176" customWidth="1"/>
    <col min="6913" max="6913" width="30.28515625" style="176" customWidth="1"/>
    <col min="6914" max="6914" width="9.7109375" style="176" customWidth="1"/>
    <col min="6915" max="6916" width="12.42578125" style="176" customWidth="1"/>
    <col min="6917" max="6919" width="13.5703125" style="176" customWidth="1"/>
    <col min="6920" max="6920" width="15.5703125" style="176" customWidth="1"/>
    <col min="6921" max="6921" width="15.140625" style="176" customWidth="1"/>
    <col min="6922" max="6922" width="1.42578125" style="176" customWidth="1"/>
    <col min="6923" max="7166" width="9.140625" style="176"/>
    <col min="7167" max="7167" width="4.28515625" style="176" customWidth="1"/>
    <col min="7168" max="7168" width="4.7109375" style="176" customWidth="1"/>
    <col min="7169" max="7169" width="30.28515625" style="176" customWidth="1"/>
    <col min="7170" max="7170" width="9.7109375" style="176" customWidth="1"/>
    <col min="7171" max="7172" width="12.42578125" style="176" customWidth="1"/>
    <col min="7173" max="7175" width="13.5703125" style="176" customWidth="1"/>
    <col min="7176" max="7176" width="15.5703125" style="176" customWidth="1"/>
    <col min="7177" max="7177" width="15.140625" style="176" customWidth="1"/>
    <col min="7178" max="7178" width="1.42578125" style="176" customWidth="1"/>
    <col min="7179" max="7422" width="9.140625" style="176"/>
    <col min="7423" max="7423" width="4.28515625" style="176" customWidth="1"/>
    <col min="7424" max="7424" width="4.7109375" style="176" customWidth="1"/>
    <col min="7425" max="7425" width="30.28515625" style="176" customWidth="1"/>
    <col min="7426" max="7426" width="9.7109375" style="176" customWidth="1"/>
    <col min="7427" max="7428" width="12.42578125" style="176" customWidth="1"/>
    <col min="7429" max="7431" width="13.5703125" style="176" customWidth="1"/>
    <col min="7432" max="7432" width="15.5703125" style="176" customWidth="1"/>
    <col min="7433" max="7433" width="15.140625" style="176" customWidth="1"/>
    <col min="7434" max="7434" width="1.42578125" style="176" customWidth="1"/>
    <col min="7435" max="7678" width="9.140625" style="176"/>
    <col min="7679" max="7679" width="4.28515625" style="176" customWidth="1"/>
    <col min="7680" max="7680" width="4.7109375" style="176" customWidth="1"/>
    <col min="7681" max="7681" width="30.28515625" style="176" customWidth="1"/>
    <col min="7682" max="7682" width="9.7109375" style="176" customWidth="1"/>
    <col min="7683" max="7684" width="12.42578125" style="176" customWidth="1"/>
    <col min="7685" max="7687" width="13.5703125" style="176" customWidth="1"/>
    <col min="7688" max="7688" width="15.5703125" style="176" customWidth="1"/>
    <col min="7689" max="7689" width="15.140625" style="176" customWidth="1"/>
    <col min="7690" max="7690" width="1.42578125" style="176" customWidth="1"/>
    <col min="7691" max="7934" width="9.140625" style="176"/>
    <col min="7935" max="7935" width="4.28515625" style="176" customWidth="1"/>
    <col min="7936" max="7936" width="4.7109375" style="176" customWidth="1"/>
    <col min="7937" max="7937" width="30.28515625" style="176" customWidth="1"/>
    <col min="7938" max="7938" width="9.7109375" style="176" customWidth="1"/>
    <col min="7939" max="7940" width="12.42578125" style="176" customWidth="1"/>
    <col min="7941" max="7943" width="13.5703125" style="176" customWidth="1"/>
    <col min="7944" max="7944" width="15.5703125" style="176" customWidth="1"/>
    <col min="7945" max="7945" width="15.140625" style="176" customWidth="1"/>
    <col min="7946" max="7946" width="1.42578125" style="176" customWidth="1"/>
    <col min="7947" max="8190" width="9.140625" style="176"/>
    <col min="8191" max="8191" width="4.28515625" style="176" customWidth="1"/>
    <col min="8192" max="8192" width="4.7109375" style="176" customWidth="1"/>
    <col min="8193" max="8193" width="30.28515625" style="176" customWidth="1"/>
    <col min="8194" max="8194" width="9.7109375" style="176" customWidth="1"/>
    <col min="8195" max="8196" width="12.42578125" style="176" customWidth="1"/>
    <col min="8197" max="8199" width="13.5703125" style="176" customWidth="1"/>
    <col min="8200" max="8200" width="15.5703125" style="176" customWidth="1"/>
    <col min="8201" max="8201" width="15.140625" style="176" customWidth="1"/>
    <col min="8202" max="8202" width="1.42578125" style="176" customWidth="1"/>
    <col min="8203" max="8446" width="9.140625" style="176"/>
    <col min="8447" max="8447" width="4.28515625" style="176" customWidth="1"/>
    <col min="8448" max="8448" width="4.7109375" style="176" customWidth="1"/>
    <col min="8449" max="8449" width="30.28515625" style="176" customWidth="1"/>
    <col min="8450" max="8450" width="9.7109375" style="176" customWidth="1"/>
    <col min="8451" max="8452" width="12.42578125" style="176" customWidth="1"/>
    <col min="8453" max="8455" width="13.5703125" style="176" customWidth="1"/>
    <col min="8456" max="8456" width="15.5703125" style="176" customWidth="1"/>
    <col min="8457" max="8457" width="15.140625" style="176" customWidth="1"/>
    <col min="8458" max="8458" width="1.42578125" style="176" customWidth="1"/>
    <col min="8459" max="8702" width="9.140625" style="176"/>
    <col min="8703" max="8703" width="4.28515625" style="176" customWidth="1"/>
    <col min="8704" max="8704" width="4.7109375" style="176" customWidth="1"/>
    <col min="8705" max="8705" width="30.28515625" style="176" customWidth="1"/>
    <col min="8706" max="8706" width="9.7109375" style="176" customWidth="1"/>
    <col min="8707" max="8708" width="12.42578125" style="176" customWidth="1"/>
    <col min="8709" max="8711" width="13.5703125" style="176" customWidth="1"/>
    <col min="8712" max="8712" width="15.5703125" style="176" customWidth="1"/>
    <col min="8713" max="8713" width="15.140625" style="176" customWidth="1"/>
    <col min="8714" max="8714" width="1.42578125" style="176" customWidth="1"/>
    <col min="8715" max="8958" width="9.140625" style="176"/>
    <col min="8959" max="8959" width="4.28515625" style="176" customWidth="1"/>
    <col min="8960" max="8960" width="4.7109375" style="176" customWidth="1"/>
    <col min="8961" max="8961" width="30.28515625" style="176" customWidth="1"/>
    <col min="8962" max="8962" width="9.7109375" style="176" customWidth="1"/>
    <col min="8963" max="8964" width="12.42578125" style="176" customWidth="1"/>
    <col min="8965" max="8967" width="13.5703125" style="176" customWidth="1"/>
    <col min="8968" max="8968" width="15.5703125" style="176" customWidth="1"/>
    <col min="8969" max="8969" width="15.140625" style="176" customWidth="1"/>
    <col min="8970" max="8970" width="1.42578125" style="176" customWidth="1"/>
    <col min="8971" max="9214" width="9.140625" style="176"/>
    <col min="9215" max="9215" width="4.28515625" style="176" customWidth="1"/>
    <col min="9216" max="9216" width="4.7109375" style="176" customWidth="1"/>
    <col min="9217" max="9217" width="30.28515625" style="176" customWidth="1"/>
    <col min="9218" max="9218" width="9.7109375" style="176" customWidth="1"/>
    <col min="9219" max="9220" width="12.42578125" style="176" customWidth="1"/>
    <col min="9221" max="9223" width="13.5703125" style="176" customWidth="1"/>
    <col min="9224" max="9224" width="15.5703125" style="176" customWidth="1"/>
    <col min="9225" max="9225" width="15.140625" style="176" customWidth="1"/>
    <col min="9226" max="9226" width="1.42578125" style="176" customWidth="1"/>
    <col min="9227" max="9470" width="9.140625" style="176"/>
    <col min="9471" max="9471" width="4.28515625" style="176" customWidth="1"/>
    <col min="9472" max="9472" width="4.7109375" style="176" customWidth="1"/>
    <col min="9473" max="9473" width="30.28515625" style="176" customWidth="1"/>
    <col min="9474" max="9474" width="9.7109375" style="176" customWidth="1"/>
    <col min="9475" max="9476" width="12.42578125" style="176" customWidth="1"/>
    <col min="9477" max="9479" width="13.5703125" style="176" customWidth="1"/>
    <col min="9480" max="9480" width="15.5703125" style="176" customWidth="1"/>
    <col min="9481" max="9481" width="15.140625" style="176" customWidth="1"/>
    <col min="9482" max="9482" width="1.42578125" style="176" customWidth="1"/>
    <col min="9483" max="9726" width="9.140625" style="176"/>
    <col min="9727" max="9727" width="4.28515625" style="176" customWidth="1"/>
    <col min="9728" max="9728" width="4.7109375" style="176" customWidth="1"/>
    <col min="9729" max="9729" width="30.28515625" style="176" customWidth="1"/>
    <col min="9730" max="9730" width="9.7109375" style="176" customWidth="1"/>
    <col min="9731" max="9732" width="12.42578125" style="176" customWidth="1"/>
    <col min="9733" max="9735" width="13.5703125" style="176" customWidth="1"/>
    <col min="9736" max="9736" width="15.5703125" style="176" customWidth="1"/>
    <col min="9737" max="9737" width="15.140625" style="176" customWidth="1"/>
    <col min="9738" max="9738" width="1.42578125" style="176" customWidth="1"/>
    <col min="9739" max="9982" width="9.140625" style="176"/>
    <col min="9983" max="9983" width="4.28515625" style="176" customWidth="1"/>
    <col min="9984" max="9984" width="4.7109375" style="176" customWidth="1"/>
    <col min="9985" max="9985" width="30.28515625" style="176" customWidth="1"/>
    <col min="9986" max="9986" width="9.7109375" style="176" customWidth="1"/>
    <col min="9987" max="9988" width="12.42578125" style="176" customWidth="1"/>
    <col min="9989" max="9991" width="13.5703125" style="176" customWidth="1"/>
    <col min="9992" max="9992" width="15.5703125" style="176" customWidth="1"/>
    <col min="9993" max="9993" width="15.140625" style="176" customWidth="1"/>
    <col min="9994" max="9994" width="1.42578125" style="176" customWidth="1"/>
    <col min="9995" max="10238" width="9.140625" style="176"/>
    <col min="10239" max="10239" width="4.28515625" style="176" customWidth="1"/>
    <col min="10240" max="10240" width="4.7109375" style="176" customWidth="1"/>
    <col min="10241" max="10241" width="30.28515625" style="176" customWidth="1"/>
    <col min="10242" max="10242" width="9.7109375" style="176" customWidth="1"/>
    <col min="10243" max="10244" width="12.42578125" style="176" customWidth="1"/>
    <col min="10245" max="10247" width="13.5703125" style="176" customWidth="1"/>
    <col min="10248" max="10248" width="15.5703125" style="176" customWidth="1"/>
    <col min="10249" max="10249" width="15.140625" style="176" customWidth="1"/>
    <col min="10250" max="10250" width="1.42578125" style="176" customWidth="1"/>
    <col min="10251" max="10494" width="9.140625" style="176"/>
    <col min="10495" max="10495" width="4.28515625" style="176" customWidth="1"/>
    <col min="10496" max="10496" width="4.7109375" style="176" customWidth="1"/>
    <col min="10497" max="10497" width="30.28515625" style="176" customWidth="1"/>
    <col min="10498" max="10498" width="9.7109375" style="176" customWidth="1"/>
    <col min="10499" max="10500" width="12.42578125" style="176" customWidth="1"/>
    <col min="10501" max="10503" width="13.5703125" style="176" customWidth="1"/>
    <col min="10504" max="10504" width="15.5703125" style="176" customWidth="1"/>
    <col min="10505" max="10505" width="15.140625" style="176" customWidth="1"/>
    <col min="10506" max="10506" width="1.42578125" style="176" customWidth="1"/>
    <col min="10507" max="10750" width="9.140625" style="176"/>
    <col min="10751" max="10751" width="4.28515625" style="176" customWidth="1"/>
    <col min="10752" max="10752" width="4.7109375" style="176" customWidth="1"/>
    <col min="10753" max="10753" width="30.28515625" style="176" customWidth="1"/>
    <col min="10754" max="10754" width="9.7109375" style="176" customWidth="1"/>
    <col min="10755" max="10756" width="12.42578125" style="176" customWidth="1"/>
    <col min="10757" max="10759" width="13.5703125" style="176" customWidth="1"/>
    <col min="10760" max="10760" width="15.5703125" style="176" customWidth="1"/>
    <col min="10761" max="10761" width="15.140625" style="176" customWidth="1"/>
    <col min="10762" max="10762" width="1.42578125" style="176" customWidth="1"/>
    <col min="10763" max="11006" width="9.140625" style="176"/>
    <col min="11007" max="11007" width="4.28515625" style="176" customWidth="1"/>
    <col min="11008" max="11008" width="4.7109375" style="176" customWidth="1"/>
    <col min="11009" max="11009" width="30.28515625" style="176" customWidth="1"/>
    <col min="11010" max="11010" width="9.7109375" style="176" customWidth="1"/>
    <col min="11011" max="11012" width="12.42578125" style="176" customWidth="1"/>
    <col min="11013" max="11015" width="13.5703125" style="176" customWidth="1"/>
    <col min="11016" max="11016" width="15.5703125" style="176" customWidth="1"/>
    <col min="11017" max="11017" width="15.140625" style="176" customWidth="1"/>
    <col min="11018" max="11018" width="1.42578125" style="176" customWidth="1"/>
    <col min="11019" max="11262" width="9.140625" style="176"/>
    <col min="11263" max="11263" width="4.28515625" style="176" customWidth="1"/>
    <col min="11264" max="11264" width="4.7109375" style="176" customWidth="1"/>
    <col min="11265" max="11265" width="30.28515625" style="176" customWidth="1"/>
    <col min="11266" max="11266" width="9.7109375" style="176" customWidth="1"/>
    <col min="11267" max="11268" width="12.42578125" style="176" customWidth="1"/>
    <col min="11269" max="11271" width="13.5703125" style="176" customWidth="1"/>
    <col min="11272" max="11272" width="15.5703125" style="176" customWidth="1"/>
    <col min="11273" max="11273" width="15.140625" style="176" customWidth="1"/>
    <col min="11274" max="11274" width="1.42578125" style="176" customWidth="1"/>
    <col min="11275" max="11518" width="9.140625" style="176"/>
    <col min="11519" max="11519" width="4.28515625" style="176" customWidth="1"/>
    <col min="11520" max="11520" width="4.7109375" style="176" customWidth="1"/>
    <col min="11521" max="11521" width="30.28515625" style="176" customWidth="1"/>
    <col min="11522" max="11522" width="9.7109375" style="176" customWidth="1"/>
    <col min="11523" max="11524" width="12.42578125" style="176" customWidth="1"/>
    <col min="11525" max="11527" width="13.5703125" style="176" customWidth="1"/>
    <col min="11528" max="11528" width="15.5703125" style="176" customWidth="1"/>
    <col min="11529" max="11529" width="15.140625" style="176" customWidth="1"/>
    <col min="11530" max="11530" width="1.42578125" style="176" customWidth="1"/>
    <col min="11531" max="11774" width="9.140625" style="176"/>
    <col min="11775" max="11775" width="4.28515625" style="176" customWidth="1"/>
    <col min="11776" max="11776" width="4.7109375" style="176" customWidth="1"/>
    <col min="11777" max="11777" width="30.28515625" style="176" customWidth="1"/>
    <col min="11778" max="11778" width="9.7109375" style="176" customWidth="1"/>
    <col min="11779" max="11780" width="12.42578125" style="176" customWidth="1"/>
    <col min="11781" max="11783" width="13.5703125" style="176" customWidth="1"/>
    <col min="11784" max="11784" width="15.5703125" style="176" customWidth="1"/>
    <col min="11785" max="11785" width="15.140625" style="176" customWidth="1"/>
    <col min="11786" max="11786" width="1.42578125" style="176" customWidth="1"/>
    <col min="11787" max="12030" width="9.140625" style="176"/>
    <col min="12031" max="12031" width="4.28515625" style="176" customWidth="1"/>
    <col min="12032" max="12032" width="4.7109375" style="176" customWidth="1"/>
    <col min="12033" max="12033" width="30.28515625" style="176" customWidth="1"/>
    <col min="12034" max="12034" width="9.7109375" style="176" customWidth="1"/>
    <col min="12035" max="12036" width="12.42578125" style="176" customWidth="1"/>
    <col min="12037" max="12039" width="13.5703125" style="176" customWidth="1"/>
    <col min="12040" max="12040" width="15.5703125" style="176" customWidth="1"/>
    <col min="12041" max="12041" width="15.140625" style="176" customWidth="1"/>
    <col min="12042" max="12042" width="1.42578125" style="176" customWidth="1"/>
    <col min="12043" max="12286" width="9.140625" style="176"/>
    <col min="12287" max="12287" width="4.28515625" style="176" customWidth="1"/>
    <col min="12288" max="12288" width="4.7109375" style="176" customWidth="1"/>
    <col min="12289" max="12289" width="30.28515625" style="176" customWidth="1"/>
    <col min="12290" max="12290" width="9.7109375" style="176" customWidth="1"/>
    <col min="12291" max="12292" width="12.42578125" style="176" customWidth="1"/>
    <col min="12293" max="12295" width="13.5703125" style="176" customWidth="1"/>
    <col min="12296" max="12296" width="15.5703125" style="176" customWidth="1"/>
    <col min="12297" max="12297" width="15.140625" style="176" customWidth="1"/>
    <col min="12298" max="12298" width="1.42578125" style="176" customWidth="1"/>
    <col min="12299" max="12542" width="9.140625" style="176"/>
    <col min="12543" max="12543" width="4.28515625" style="176" customWidth="1"/>
    <col min="12544" max="12544" width="4.7109375" style="176" customWidth="1"/>
    <col min="12545" max="12545" width="30.28515625" style="176" customWidth="1"/>
    <col min="12546" max="12546" width="9.7109375" style="176" customWidth="1"/>
    <col min="12547" max="12548" width="12.42578125" style="176" customWidth="1"/>
    <col min="12549" max="12551" width="13.5703125" style="176" customWidth="1"/>
    <col min="12552" max="12552" width="15.5703125" style="176" customWidth="1"/>
    <col min="12553" max="12553" width="15.140625" style="176" customWidth="1"/>
    <col min="12554" max="12554" width="1.42578125" style="176" customWidth="1"/>
    <col min="12555" max="12798" width="9.140625" style="176"/>
    <col min="12799" max="12799" width="4.28515625" style="176" customWidth="1"/>
    <col min="12800" max="12800" width="4.7109375" style="176" customWidth="1"/>
    <col min="12801" max="12801" width="30.28515625" style="176" customWidth="1"/>
    <col min="12802" max="12802" width="9.7109375" style="176" customWidth="1"/>
    <col min="12803" max="12804" width="12.42578125" style="176" customWidth="1"/>
    <col min="12805" max="12807" width="13.5703125" style="176" customWidth="1"/>
    <col min="12808" max="12808" width="15.5703125" style="176" customWidth="1"/>
    <col min="12809" max="12809" width="15.140625" style="176" customWidth="1"/>
    <col min="12810" max="12810" width="1.42578125" style="176" customWidth="1"/>
    <col min="12811" max="13054" width="9.140625" style="176"/>
    <col min="13055" max="13055" width="4.28515625" style="176" customWidth="1"/>
    <col min="13056" max="13056" width="4.7109375" style="176" customWidth="1"/>
    <col min="13057" max="13057" width="30.28515625" style="176" customWidth="1"/>
    <col min="13058" max="13058" width="9.7109375" style="176" customWidth="1"/>
    <col min="13059" max="13060" width="12.42578125" style="176" customWidth="1"/>
    <col min="13061" max="13063" width="13.5703125" style="176" customWidth="1"/>
    <col min="13064" max="13064" width="15.5703125" style="176" customWidth="1"/>
    <col min="13065" max="13065" width="15.140625" style="176" customWidth="1"/>
    <col min="13066" max="13066" width="1.42578125" style="176" customWidth="1"/>
    <col min="13067" max="13310" width="9.140625" style="176"/>
    <col min="13311" max="13311" width="4.28515625" style="176" customWidth="1"/>
    <col min="13312" max="13312" width="4.7109375" style="176" customWidth="1"/>
    <col min="13313" max="13313" width="30.28515625" style="176" customWidth="1"/>
    <col min="13314" max="13314" width="9.7109375" style="176" customWidth="1"/>
    <col min="13315" max="13316" width="12.42578125" style="176" customWidth="1"/>
    <col min="13317" max="13319" width="13.5703125" style="176" customWidth="1"/>
    <col min="13320" max="13320" width="15.5703125" style="176" customWidth="1"/>
    <col min="13321" max="13321" width="15.140625" style="176" customWidth="1"/>
    <col min="13322" max="13322" width="1.42578125" style="176" customWidth="1"/>
    <col min="13323" max="13566" width="9.140625" style="176"/>
    <col min="13567" max="13567" width="4.28515625" style="176" customWidth="1"/>
    <col min="13568" max="13568" width="4.7109375" style="176" customWidth="1"/>
    <col min="13569" max="13569" width="30.28515625" style="176" customWidth="1"/>
    <col min="13570" max="13570" width="9.7109375" style="176" customWidth="1"/>
    <col min="13571" max="13572" width="12.42578125" style="176" customWidth="1"/>
    <col min="13573" max="13575" width="13.5703125" style="176" customWidth="1"/>
    <col min="13576" max="13576" width="15.5703125" style="176" customWidth="1"/>
    <col min="13577" max="13577" width="15.140625" style="176" customWidth="1"/>
    <col min="13578" max="13578" width="1.42578125" style="176" customWidth="1"/>
    <col min="13579" max="13822" width="9.140625" style="176"/>
    <col min="13823" max="13823" width="4.28515625" style="176" customWidth="1"/>
    <col min="13824" max="13824" width="4.7109375" style="176" customWidth="1"/>
    <col min="13825" max="13825" width="30.28515625" style="176" customWidth="1"/>
    <col min="13826" max="13826" width="9.7109375" style="176" customWidth="1"/>
    <col min="13827" max="13828" width="12.42578125" style="176" customWidth="1"/>
    <col min="13829" max="13831" width="13.5703125" style="176" customWidth="1"/>
    <col min="13832" max="13832" width="15.5703125" style="176" customWidth="1"/>
    <col min="13833" max="13833" width="15.140625" style="176" customWidth="1"/>
    <col min="13834" max="13834" width="1.42578125" style="176" customWidth="1"/>
    <col min="13835" max="14078" width="9.140625" style="176"/>
    <col min="14079" max="14079" width="4.28515625" style="176" customWidth="1"/>
    <col min="14080" max="14080" width="4.7109375" style="176" customWidth="1"/>
    <col min="14081" max="14081" width="30.28515625" style="176" customWidth="1"/>
    <col min="14082" max="14082" width="9.7109375" style="176" customWidth="1"/>
    <col min="14083" max="14084" width="12.42578125" style="176" customWidth="1"/>
    <col min="14085" max="14087" width="13.5703125" style="176" customWidth="1"/>
    <col min="14088" max="14088" width="15.5703125" style="176" customWidth="1"/>
    <col min="14089" max="14089" width="15.140625" style="176" customWidth="1"/>
    <col min="14090" max="14090" width="1.42578125" style="176" customWidth="1"/>
    <col min="14091" max="14334" width="9.140625" style="176"/>
    <col min="14335" max="14335" width="4.28515625" style="176" customWidth="1"/>
    <col min="14336" max="14336" width="4.7109375" style="176" customWidth="1"/>
    <col min="14337" max="14337" width="30.28515625" style="176" customWidth="1"/>
    <col min="14338" max="14338" width="9.7109375" style="176" customWidth="1"/>
    <col min="14339" max="14340" width="12.42578125" style="176" customWidth="1"/>
    <col min="14341" max="14343" width="13.5703125" style="176" customWidth="1"/>
    <col min="14344" max="14344" width="15.5703125" style="176" customWidth="1"/>
    <col min="14345" max="14345" width="15.140625" style="176" customWidth="1"/>
    <col min="14346" max="14346" width="1.42578125" style="176" customWidth="1"/>
    <col min="14347" max="16384" width="9.140625" style="176"/>
  </cols>
  <sheetData>
    <row r="1" spans="1:13" ht="15.75" customHeight="1" x14ac:dyDescent="0.25">
      <c r="B1" s="174" t="s">
        <v>18</v>
      </c>
      <c r="F1" s="380">
        <v>365</v>
      </c>
      <c r="G1" s="380">
        <v>52</v>
      </c>
      <c r="H1" s="380">
        <v>12</v>
      </c>
      <c r="I1" s="412" t="s">
        <v>80</v>
      </c>
      <c r="J1" s="412"/>
      <c r="K1" s="412"/>
      <c r="L1" s="412"/>
      <c r="M1" s="258" t="s">
        <v>104</v>
      </c>
    </row>
    <row r="2" spans="1:13" ht="16.5" customHeight="1" x14ac:dyDescent="0.25">
      <c r="A2" s="177" t="s">
        <v>19</v>
      </c>
      <c r="B2" s="178"/>
      <c r="C2" s="259" t="s">
        <v>20</v>
      </c>
      <c r="D2" s="259"/>
      <c r="E2" s="414" t="s">
        <v>44</v>
      </c>
      <c r="F2" s="414"/>
      <c r="G2" s="414"/>
      <c r="H2" s="415"/>
      <c r="I2" s="179" t="s">
        <v>80</v>
      </c>
      <c r="J2" s="175"/>
      <c r="K2" s="175"/>
      <c r="M2" s="180" t="s">
        <v>15</v>
      </c>
    </row>
    <row r="3" spans="1:13" x14ac:dyDescent="0.25">
      <c r="B3" s="181"/>
      <c r="C3" s="182" t="s">
        <v>95</v>
      </c>
      <c r="D3" s="183"/>
      <c r="E3" s="416"/>
      <c r="F3" s="416"/>
      <c r="G3" s="416"/>
      <c r="H3" s="417"/>
      <c r="I3" s="184"/>
      <c r="J3" s="185" t="s">
        <v>34</v>
      </c>
      <c r="K3" s="184"/>
      <c r="L3" s="186"/>
      <c r="M3" s="187" t="s">
        <v>43</v>
      </c>
    </row>
    <row r="4" spans="1:13" ht="24.75" x14ac:dyDescent="0.25">
      <c r="A4" s="188" t="s">
        <v>21</v>
      </c>
      <c r="B4" s="189" t="s">
        <v>90</v>
      </c>
      <c r="C4" s="260" t="s">
        <v>110</v>
      </c>
      <c r="D4" s="262" t="s">
        <v>33</v>
      </c>
      <c r="E4" s="190" t="s">
        <v>22</v>
      </c>
      <c r="F4" s="190" t="s">
        <v>103</v>
      </c>
      <c r="G4" s="190" t="s">
        <v>105</v>
      </c>
      <c r="H4" s="190" t="s">
        <v>106</v>
      </c>
      <c r="I4" s="370" t="s">
        <v>48</v>
      </c>
      <c r="J4" s="371" t="s">
        <v>23</v>
      </c>
      <c r="K4" s="371" t="s">
        <v>24</v>
      </c>
      <c r="L4" s="371" t="s">
        <v>25</v>
      </c>
      <c r="M4" s="191"/>
    </row>
    <row r="5" spans="1:13" x14ac:dyDescent="0.25">
      <c r="A5" s="188"/>
      <c r="B5" s="192"/>
      <c r="C5" s="193" t="s">
        <v>99</v>
      </c>
      <c r="D5" s="194" t="s">
        <v>52</v>
      </c>
      <c r="E5" s="195">
        <v>0</v>
      </c>
      <c r="F5" s="195">
        <v>0</v>
      </c>
      <c r="G5" s="195">
        <v>0</v>
      </c>
      <c r="H5" s="195">
        <v>0</v>
      </c>
      <c r="I5" s="277"/>
      <c r="J5" s="277"/>
      <c r="K5" s="277"/>
      <c r="L5" s="277">
        <v>0</v>
      </c>
      <c r="M5" s="196">
        <f>SUM(E5:L5)</f>
        <v>0</v>
      </c>
    </row>
    <row r="6" spans="1:13" x14ac:dyDescent="0.25">
      <c r="A6" s="188"/>
      <c r="B6" s="197">
        <v>1</v>
      </c>
      <c r="C6" s="406" t="s">
        <v>108</v>
      </c>
      <c r="D6" s="407"/>
      <c r="E6" s="198"/>
      <c r="F6" s="198"/>
      <c r="G6" s="198"/>
      <c r="H6" s="198"/>
      <c r="I6" s="278">
        <f>(E6*F6*365)+(E6*G6*52)+(E6*H6*12)</f>
        <v>0</v>
      </c>
      <c r="J6" s="280"/>
      <c r="K6" s="281"/>
      <c r="L6" s="282"/>
      <c r="M6" s="278">
        <f t="shared" ref="M6:M25" si="0">SUM(I6:L6)</f>
        <v>0</v>
      </c>
    </row>
    <row r="7" spans="1:13" ht="13.5" customHeight="1" x14ac:dyDescent="0.25">
      <c r="A7" s="188"/>
      <c r="B7" s="197">
        <v>1</v>
      </c>
      <c r="C7" s="406" t="s">
        <v>108</v>
      </c>
      <c r="D7" s="407"/>
      <c r="E7" s="198"/>
      <c r="F7" s="199"/>
      <c r="G7" s="198"/>
      <c r="H7" s="198"/>
      <c r="I7" s="278">
        <f t="shared" ref="I7:I10" si="1">(E7*F7*365)+(E7*G7*52)+(E7*H7*12)</f>
        <v>0</v>
      </c>
      <c r="J7" s="280"/>
      <c r="K7" s="281"/>
      <c r="L7" s="283"/>
      <c r="M7" s="278">
        <f t="shared" si="0"/>
        <v>0</v>
      </c>
    </row>
    <row r="8" spans="1:13" ht="13.5" customHeight="1" x14ac:dyDescent="0.25">
      <c r="A8" s="188"/>
      <c r="B8" s="197">
        <v>1</v>
      </c>
      <c r="C8" s="408"/>
      <c r="D8" s="409"/>
      <c r="E8" s="199"/>
      <c r="F8" s="199"/>
      <c r="G8" s="199"/>
      <c r="H8" s="199"/>
      <c r="I8" s="278">
        <f t="shared" si="1"/>
        <v>0</v>
      </c>
      <c r="J8" s="284"/>
      <c r="K8" s="285"/>
      <c r="L8" s="286"/>
      <c r="M8" s="278">
        <f t="shared" si="0"/>
        <v>0</v>
      </c>
    </row>
    <row r="9" spans="1:13" ht="13.5" customHeight="1" x14ac:dyDescent="0.25">
      <c r="A9" s="188"/>
      <c r="B9" s="197">
        <v>1</v>
      </c>
      <c r="C9" s="406" t="s">
        <v>107</v>
      </c>
      <c r="D9" s="407"/>
      <c r="E9" s="199"/>
      <c r="F9" s="199"/>
      <c r="G9" s="199"/>
      <c r="H9" s="199"/>
      <c r="I9" s="278">
        <f t="shared" si="1"/>
        <v>0</v>
      </c>
      <c r="J9" s="284"/>
      <c r="K9" s="285"/>
      <c r="L9" s="286"/>
      <c r="M9" s="278">
        <f t="shared" si="0"/>
        <v>0</v>
      </c>
    </row>
    <row r="10" spans="1:13" ht="13.5" customHeight="1" thickBot="1" x14ac:dyDescent="0.3">
      <c r="A10" s="188"/>
      <c r="B10" s="200">
        <v>1</v>
      </c>
      <c r="C10" s="410" t="s">
        <v>107</v>
      </c>
      <c r="D10" s="411"/>
      <c r="E10" s="201"/>
      <c r="F10" s="201"/>
      <c r="G10" s="201"/>
      <c r="H10" s="201"/>
      <c r="I10" s="279">
        <f t="shared" si="1"/>
        <v>0</v>
      </c>
      <c r="J10" s="287"/>
      <c r="K10" s="288"/>
      <c r="L10" s="289"/>
      <c r="M10" s="279">
        <f t="shared" si="0"/>
        <v>0</v>
      </c>
    </row>
    <row r="11" spans="1:13" ht="13.5" customHeight="1" x14ac:dyDescent="0.25">
      <c r="A11" s="188"/>
      <c r="B11" s="197">
        <v>2</v>
      </c>
      <c r="C11" s="406" t="s">
        <v>108</v>
      </c>
      <c r="D11" s="407"/>
      <c r="E11" s="202"/>
      <c r="F11" s="202"/>
      <c r="G11" s="202"/>
      <c r="H11" s="202"/>
      <c r="I11" s="281"/>
      <c r="J11" s="290">
        <f>(E11*F11*365)+(E11*G11*52)+(E11*H11*12)</f>
        <v>0</v>
      </c>
      <c r="K11" s="281"/>
      <c r="L11" s="283"/>
      <c r="M11" s="278">
        <f t="shared" si="0"/>
        <v>0</v>
      </c>
    </row>
    <row r="12" spans="1:13" ht="13.5" customHeight="1" x14ac:dyDescent="0.25">
      <c r="A12" s="188"/>
      <c r="B12" s="197">
        <v>2</v>
      </c>
      <c r="C12" s="406" t="s">
        <v>108</v>
      </c>
      <c r="D12" s="407"/>
      <c r="E12" s="202"/>
      <c r="F12" s="202"/>
      <c r="G12" s="202"/>
      <c r="H12" s="202"/>
      <c r="I12" s="281"/>
      <c r="J12" s="290">
        <f t="shared" ref="J12:J14" si="2">(E12*F12*365)+(E12*G12*52)+(E12*H12*12)</f>
        <v>0</v>
      </c>
      <c r="K12" s="281"/>
      <c r="L12" s="283"/>
      <c r="M12" s="278">
        <f t="shared" si="0"/>
        <v>0</v>
      </c>
    </row>
    <row r="13" spans="1:13" ht="13.5" customHeight="1" x14ac:dyDescent="0.25">
      <c r="A13" s="188"/>
      <c r="B13" s="197">
        <v>2</v>
      </c>
      <c r="C13" s="408"/>
      <c r="D13" s="409"/>
      <c r="E13" s="202"/>
      <c r="F13" s="202"/>
      <c r="G13" s="202"/>
      <c r="H13" s="202"/>
      <c r="I13" s="281"/>
      <c r="J13" s="290">
        <f t="shared" si="2"/>
        <v>0</v>
      </c>
      <c r="K13" s="281"/>
      <c r="L13" s="283"/>
      <c r="M13" s="278">
        <f t="shared" si="0"/>
        <v>0</v>
      </c>
    </row>
    <row r="14" spans="1:13" ht="13.5" customHeight="1" x14ac:dyDescent="0.25">
      <c r="A14" s="188"/>
      <c r="B14" s="197">
        <v>2</v>
      </c>
      <c r="C14" s="406" t="s">
        <v>107</v>
      </c>
      <c r="D14" s="407"/>
      <c r="E14" s="202"/>
      <c r="F14" s="202"/>
      <c r="G14" s="202"/>
      <c r="H14" s="202"/>
      <c r="I14" s="291"/>
      <c r="J14" s="290">
        <f t="shared" si="2"/>
        <v>0</v>
      </c>
      <c r="K14" s="281"/>
      <c r="L14" s="283"/>
      <c r="M14" s="278">
        <f t="shared" si="0"/>
        <v>0</v>
      </c>
    </row>
    <row r="15" spans="1:13" ht="13.5" customHeight="1" thickBot="1" x14ac:dyDescent="0.3">
      <c r="A15" s="188"/>
      <c r="B15" s="200">
        <v>2</v>
      </c>
      <c r="C15" s="410" t="s">
        <v>107</v>
      </c>
      <c r="D15" s="411"/>
      <c r="E15" s="201"/>
      <c r="F15" s="201"/>
      <c r="G15" s="201"/>
      <c r="H15" s="201"/>
      <c r="I15" s="288"/>
      <c r="J15" s="279">
        <f t="shared" ref="J15" si="3">(E15*F15*365)+(E15*G15*52)+(E15*H15*12)</f>
        <v>0</v>
      </c>
      <c r="K15" s="288"/>
      <c r="L15" s="292"/>
      <c r="M15" s="279">
        <f t="shared" si="0"/>
        <v>0</v>
      </c>
    </row>
    <row r="16" spans="1:13" ht="13.5" customHeight="1" x14ac:dyDescent="0.25">
      <c r="A16" s="188"/>
      <c r="B16" s="197">
        <v>3</v>
      </c>
      <c r="C16" s="406" t="s">
        <v>108</v>
      </c>
      <c r="D16" s="407"/>
      <c r="E16" s="202"/>
      <c r="F16" s="202"/>
      <c r="G16" s="202"/>
      <c r="H16" s="202"/>
      <c r="I16" s="281"/>
      <c r="J16" s="280"/>
      <c r="K16" s="278">
        <f>(E16*F16*365)+(E16*G16*52)+(E16*H16*12)</f>
        <v>0</v>
      </c>
      <c r="L16" s="283"/>
      <c r="M16" s="278">
        <f t="shared" si="0"/>
        <v>0</v>
      </c>
    </row>
    <row r="17" spans="1:13" ht="13.5" customHeight="1" x14ac:dyDescent="0.25">
      <c r="A17" s="188"/>
      <c r="B17" s="197">
        <v>3</v>
      </c>
      <c r="C17" s="406" t="s">
        <v>108</v>
      </c>
      <c r="D17" s="407"/>
      <c r="E17" s="202"/>
      <c r="F17" s="202"/>
      <c r="G17" s="202"/>
      <c r="H17" s="202"/>
      <c r="I17" s="281"/>
      <c r="J17" s="280"/>
      <c r="K17" s="278">
        <f t="shared" ref="K17:K20" si="4">(E17*F17*365)+(E17*G17*52)+(E17*H17*12)</f>
        <v>0</v>
      </c>
      <c r="L17" s="283"/>
      <c r="M17" s="278">
        <f>SUM(I17:L17)</f>
        <v>0</v>
      </c>
    </row>
    <row r="18" spans="1:13" ht="13.5" customHeight="1" x14ac:dyDescent="0.25">
      <c r="A18" s="188"/>
      <c r="B18" s="197">
        <v>3</v>
      </c>
      <c r="C18" s="408"/>
      <c r="D18" s="409"/>
      <c r="E18" s="202"/>
      <c r="F18" s="202"/>
      <c r="G18" s="202"/>
      <c r="H18" s="202"/>
      <c r="I18" s="281"/>
      <c r="J18" s="280"/>
      <c r="K18" s="278">
        <f t="shared" si="4"/>
        <v>0</v>
      </c>
      <c r="L18" s="283"/>
      <c r="M18" s="278">
        <f t="shared" si="0"/>
        <v>0</v>
      </c>
    </row>
    <row r="19" spans="1:13" ht="13.5" customHeight="1" x14ac:dyDescent="0.25">
      <c r="A19" s="188"/>
      <c r="B19" s="197">
        <v>3</v>
      </c>
      <c r="C19" s="406" t="s">
        <v>107</v>
      </c>
      <c r="D19" s="407"/>
      <c r="E19" s="202"/>
      <c r="F19" s="202"/>
      <c r="G19" s="202"/>
      <c r="H19" s="202"/>
      <c r="I19" s="281"/>
      <c r="J19" s="280"/>
      <c r="K19" s="278">
        <f t="shared" si="4"/>
        <v>0</v>
      </c>
      <c r="L19" s="280"/>
      <c r="M19" s="278">
        <f t="shared" si="0"/>
        <v>0</v>
      </c>
    </row>
    <row r="20" spans="1:13" ht="13.5" customHeight="1" thickBot="1" x14ac:dyDescent="0.3">
      <c r="A20" s="188"/>
      <c r="B20" s="200">
        <v>3</v>
      </c>
      <c r="C20" s="410" t="s">
        <v>107</v>
      </c>
      <c r="D20" s="411"/>
      <c r="E20" s="203"/>
      <c r="F20" s="203"/>
      <c r="G20" s="203"/>
      <c r="H20" s="203"/>
      <c r="I20" s="288"/>
      <c r="J20" s="287"/>
      <c r="K20" s="279">
        <f t="shared" si="4"/>
        <v>0</v>
      </c>
      <c r="L20" s="287"/>
      <c r="M20" s="279">
        <f t="shared" si="0"/>
        <v>0</v>
      </c>
    </row>
    <row r="21" spans="1:13" ht="13.5" customHeight="1" x14ac:dyDescent="0.25">
      <c r="A21" s="188"/>
      <c r="B21" s="197">
        <v>4</v>
      </c>
      <c r="C21" s="406" t="s">
        <v>108</v>
      </c>
      <c r="D21" s="407"/>
      <c r="E21" s="202"/>
      <c r="F21" s="202"/>
      <c r="G21" s="202"/>
      <c r="H21" s="202"/>
      <c r="I21" s="281"/>
      <c r="J21" s="293"/>
      <c r="K21" s="280"/>
      <c r="L21" s="290">
        <f>(E21*F21*365)+(E21*G21*52)+(E21*H21*12)</f>
        <v>0</v>
      </c>
      <c r="M21" s="278">
        <f t="shared" si="0"/>
        <v>0</v>
      </c>
    </row>
    <row r="22" spans="1:13" ht="13.5" customHeight="1" x14ac:dyDescent="0.25">
      <c r="A22" s="188"/>
      <c r="B22" s="197">
        <v>4</v>
      </c>
      <c r="C22" s="406" t="s">
        <v>108</v>
      </c>
      <c r="D22" s="407"/>
      <c r="E22" s="202"/>
      <c r="F22" s="202"/>
      <c r="G22" s="202"/>
      <c r="H22" s="202"/>
      <c r="I22" s="281"/>
      <c r="J22" s="281"/>
      <c r="K22" s="280"/>
      <c r="L22" s="290">
        <f t="shared" ref="L22:L25" si="5">(E22*F22*365)+(E22*G22*52)+(E22*H22*12)</f>
        <v>0</v>
      </c>
      <c r="M22" s="278">
        <f t="shared" si="0"/>
        <v>0</v>
      </c>
    </row>
    <row r="23" spans="1:13" ht="13.5" customHeight="1" x14ac:dyDescent="0.25">
      <c r="A23" s="188"/>
      <c r="B23" s="197">
        <v>4</v>
      </c>
      <c r="C23" s="408"/>
      <c r="D23" s="409"/>
      <c r="E23" s="202"/>
      <c r="F23" s="202"/>
      <c r="G23" s="202"/>
      <c r="H23" s="202"/>
      <c r="I23" s="281"/>
      <c r="J23" s="281"/>
      <c r="K23" s="280"/>
      <c r="L23" s="290">
        <f t="shared" si="5"/>
        <v>0</v>
      </c>
      <c r="M23" s="278">
        <f t="shared" si="0"/>
        <v>0</v>
      </c>
    </row>
    <row r="24" spans="1:13" x14ac:dyDescent="0.25">
      <c r="A24" s="188"/>
      <c r="B24" s="197">
        <v>4</v>
      </c>
      <c r="C24" s="406" t="s">
        <v>107</v>
      </c>
      <c r="D24" s="407"/>
      <c r="E24" s="202"/>
      <c r="F24" s="202"/>
      <c r="G24" s="202"/>
      <c r="H24" s="202"/>
      <c r="I24" s="281"/>
      <c r="J24" s="281"/>
      <c r="K24" s="280"/>
      <c r="L24" s="290">
        <f t="shared" si="5"/>
        <v>0</v>
      </c>
      <c r="M24" s="278">
        <f t="shared" si="0"/>
        <v>0</v>
      </c>
    </row>
    <row r="25" spans="1:13" ht="16.5" thickBot="1" x14ac:dyDescent="0.3">
      <c r="A25" s="188"/>
      <c r="B25" s="197">
        <v>4</v>
      </c>
      <c r="C25" s="410" t="s">
        <v>107</v>
      </c>
      <c r="D25" s="411"/>
      <c r="E25" s="204"/>
      <c r="F25" s="204"/>
      <c r="G25" s="204"/>
      <c r="H25" s="204"/>
      <c r="I25" s="294"/>
      <c r="J25" s="294"/>
      <c r="K25" s="284"/>
      <c r="L25" s="290">
        <f t="shared" si="5"/>
        <v>0</v>
      </c>
      <c r="M25" s="278">
        <f t="shared" si="0"/>
        <v>0</v>
      </c>
    </row>
    <row r="26" spans="1:13" ht="17.25" thickTop="1" thickBot="1" x14ac:dyDescent="0.3">
      <c r="A26" s="188"/>
      <c r="B26" s="205"/>
      <c r="C26" s="206" t="s">
        <v>81</v>
      </c>
      <c r="D26" s="207"/>
      <c r="E26" s="208"/>
      <c r="F26" s="208"/>
      <c r="G26" s="208"/>
      <c r="H26" s="208"/>
      <c r="I26" s="342">
        <f>SUM(I5:I10)</f>
        <v>0</v>
      </c>
      <c r="J26" s="342">
        <f>SUM(J5:J25)</f>
        <v>0</v>
      </c>
      <c r="K26" s="342">
        <f>SUM(K5:K25)</f>
        <v>0</v>
      </c>
      <c r="L26" s="342">
        <f>SUM(L5:L25)</f>
        <v>0</v>
      </c>
      <c r="M26" s="341">
        <f>SUM(I26:L26)</f>
        <v>0</v>
      </c>
    </row>
    <row r="27" spans="1:13" x14ac:dyDescent="0.25">
      <c r="A27" s="188"/>
      <c r="C27" s="177"/>
      <c r="D27" s="177"/>
      <c r="E27" s="209"/>
      <c r="F27" s="380">
        <v>365</v>
      </c>
      <c r="G27" s="380">
        <v>52</v>
      </c>
      <c r="H27" s="380">
        <v>12</v>
      </c>
      <c r="I27" s="210"/>
      <c r="J27" s="210"/>
      <c r="K27" s="210"/>
      <c r="L27" s="210"/>
      <c r="M27" s="344" t="s">
        <v>104</v>
      </c>
    </row>
    <row r="28" spans="1:13" x14ac:dyDescent="0.25">
      <c r="A28" s="188"/>
      <c r="B28" s="178"/>
      <c r="C28" s="259" t="s">
        <v>20</v>
      </c>
      <c r="D28" s="259"/>
      <c r="E28" s="414" t="s">
        <v>44</v>
      </c>
      <c r="F28" s="414"/>
      <c r="G28" s="414"/>
      <c r="H28" s="415"/>
      <c r="I28" s="413" t="s">
        <v>94</v>
      </c>
      <c r="J28" s="413"/>
      <c r="K28" s="413"/>
      <c r="L28" s="413"/>
      <c r="M28" s="345" t="s">
        <v>15</v>
      </c>
    </row>
    <row r="29" spans="1:13" x14ac:dyDescent="0.25">
      <c r="B29" s="181"/>
      <c r="C29" s="182" t="s">
        <v>95</v>
      </c>
      <c r="D29" s="211"/>
      <c r="E29" s="416"/>
      <c r="F29" s="416"/>
      <c r="G29" s="416"/>
      <c r="H29" s="417"/>
      <c r="I29" s="212"/>
      <c r="J29" s="213" t="s">
        <v>34</v>
      </c>
      <c r="K29" s="212"/>
      <c r="L29" s="214"/>
      <c r="M29" s="346" t="s">
        <v>43</v>
      </c>
    </row>
    <row r="30" spans="1:13" ht="20.100000000000001" customHeight="1" x14ac:dyDescent="0.25">
      <c r="A30" s="188" t="s">
        <v>29</v>
      </c>
      <c r="B30" s="215" t="s">
        <v>90</v>
      </c>
      <c r="C30" s="149" t="s">
        <v>124</v>
      </c>
      <c r="D30" s="262" t="s">
        <v>33</v>
      </c>
      <c r="E30" s="190" t="s">
        <v>22</v>
      </c>
      <c r="F30" s="190" t="s">
        <v>103</v>
      </c>
      <c r="G30" s="190" t="s">
        <v>105</v>
      </c>
      <c r="H30" s="190" t="s">
        <v>106</v>
      </c>
      <c r="I30" s="370" t="s">
        <v>48</v>
      </c>
      <c r="J30" s="371" t="s">
        <v>23</v>
      </c>
      <c r="K30" s="371" t="s">
        <v>24</v>
      </c>
      <c r="L30" s="371" t="s">
        <v>25</v>
      </c>
      <c r="M30" s="347"/>
    </row>
    <row r="31" spans="1:13" ht="16.5" customHeight="1" x14ac:dyDescent="0.25">
      <c r="A31" s="188"/>
      <c r="B31" s="197">
        <v>1</v>
      </c>
      <c r="C31" s="404"/>
      <c r="D31" s="405"/>
      <c r="E31" s="216"/>
      <c r="F31" s="216"/>
      <c r="G31" s="216"/>
      <c r="H31" s="216"/>
      <c r="I31" s="295">
        <f t="shared" ref="I31:I34" si="6">(E31*F31*365)+(E31*G31*52)+(E31*H31*12)</f>
        <v>0</v>
      </c>
      <c r="J31" s="296"/>
      <c r="K31" s="297"/>
      <c r="L31" s="297"/>
      <c r="M31" s="298">
        <f t="shared" ref="M31:M32" si="7">SUM(I31:L31)</f>
        <v>0</v>
      </c>
    </row>
    <row r="32" spans="1:13" ht="16.5" customHeight="1" x14ac:dyDescent="0.25">
      <c r="A32" s="188"/>
      <c r="B32" s="197">
        <v>1</v>
      </c>
      <c r="C32" s="395"/>
      <c r="D32" s="396"/>
      <c r="E32" s="198"/>
      <c r="F32" s="198"/>
      <c r="G32" s="198"/>
      <c r="H32" s="198"/>
      <c r="I32" s="299">
        <f t="shared" si="6"/>
        <v>0</v>
      </c>
      <c r="J32" s="300"/>
      <c r="K32" s="301"/>
      <c r="L32" s="301"/>
      <c r="M32" s="298">
        <f t="shared" si="7"/>
        <v>0</v>
      </c>
    </row>
    <row r="33" spans="1:13" ht="16.5" customHeight="1" x14ac:dyDescent="0.25">
      <c r="A33" s="188"/>
      <c r="B33" s="197">
        <v>1</v>
      </c>
      <c r="C33" s="395"/>
      <c r="D33" s="396"/>
      <c r="E33" s="217">
        <v>40</v>
      </c>
      <c r="F33" s="198"/>
      <c r="G33" s="198"/>
      <c r="H33" s="198"/>
      <c r="I33" s="299">
        <f>(E33*F33*365)+(E33*G33*52)+(E33*H33*12)</f>
        <v>0</v>
      </c>
      <c r="J33" s="302"/>
      <c r="K33" s="303"/>
      <c r="L33" s="303"/>
      <c r="M33" s="298">
        <f>SUM(I33:L33)</f>
        <v>0</v>
      </c>
    </row>
    <row r="34" spans="1:13" ht="16.5" customHeight="1" x14ac:dyDescent="0.25">
      <c r="A34" s="188"/>
      <c r="B34" s="197">
        <v>1</v>
      </c>
      <c r="C34" s="395"/>
      <c r="D34" s="396"/>
      <c r="E34" s="217">
        <v>35</v>
      </c>
      <c r="F34" s="198"/>
      <c r="G34" s="198"/>
      <c r="H34" s="198"/>
      <c r="I34" s="299">
        <f t="shared" si="6"/>
        <v>0</v>
      </c>
      <c r="J34" s="304"/>
      <c r="K34" s="305"/>
      <c r="L34" s="306"/>
      <c r="M34" s="298">
        <f t="shared" ref="M34:M35" si="8">SUM(I34:L34)</f>
        <v>0</v>
      </c>
    </row>
    <row r="35" spans="1:13" ht="16.5" customHeight="1" thickBot="1" x14ac:dyDescent="0.3">
      <c r="A35" s="188"/>
      <c r="B35" s="200">
        <v>1</v>
      </c>
      <c r="C35" s="403"/>
      <c r="D35" s="402"/>
      <c r="E35" s="201"/>
      <c r="F35" s="201"/>
      <c r="G35" s="201"/>
      <c r="H35" s="201"/>
      <c r="I35" s="307">
        <f>(E35*F35*365)+(E35*G35*52)+(E35*H35*12)</f>
        <v>0</v>
      </c>
      <c r="J35" s="308"/>
      <c r="K35" s="309"/>
      <c r="L35" s="310"/>
      <c r="M35" s="311">
        <f t="shared" si="8"/>
        <v>0</v>
      </c>
    </row>
    <row r="36" spans="1:13" ht="16.5" customHeight="1" x14ac:dyDescent="0.25">
      <c r="A36" s="188"/>
      <c r="B36" s="197">
        <v>2</v>
      </c>
      <c r="C36" s="399"/>
      <c r="D36" s="400"/>
      <c r="E36" s="198"/>
      <c r="F36" s="198"/>
      <c r="G36" s="198"/>
      <c r="H36" s="198"/>
      <c r="I36" s="312"/>
      <c r="J36" s="313">
        <f>(E36*F36*365)+(E36*G36*52)+(E36*H36*12)</f>
        <v>0</v>
      </c>
      <c r="K36" s="314"/>
      <c r="L36" s="315"/>
      <c r="M36" s="298">
        <f>SUM(J36:L36)</f>
        <v>0</v>
      </c>
    </row>
    <row r="37" spans="1:13" ht="16.5" customHeight="1" x14ac:dyDescent="0.25">
      <c r="A37" s="188"/>
      <c r="B37" s="197">
        <v>2</v>
      </c>
      <c r="C37" s="397"/>
      <c r="D37" s="398"/>
      <c r="E37" s="198"/>
      <c r="F37" s="198"/>
      <c r="G37" s="198"/>
      <c r="H37" s="198"/>
      <c r="I37" s="316"/>
      <c r="J37" s="313">
        <f>(E37*F37*365)+(E37*G37*52)+(E37*H37*12)</f>
        <v>0</v>
      </c>
      <c r="K37" s="301"/>
      <c r="L37" s="300"/>
      <c r="M37" s="298">
        <f>SUM(J37:L37)</f>
        <v>0</v>
      </c>
    </row>
    <row r="38" spans="1:13" ht="16.5" customHeight="1" x14ac:dyDescent="0.25">
      <c r="A38" s="188"/>
      <c r="B38" s="197">
        <v>2</v>
      </c>
      <c r="C38" s="395" t="s">
        <v>27</v>
      </c>
      <c r="D38" s="396"/>
      <c r="E38" s="217">
        <v>40</v>
      </c>
      <c r="F38" s="198"/>
      <c r="G38" s="198"/>
      <c r="H38" s="198"/>
      <c r="I38" s="317"/>
      <c r="J38" s="313">
        <f>(E38*F38*365)+(E38*G38*52)+(E38*H38*12)</f>
        <v>0</v>
      </c>
      <c r="K38" s="303"/>
      <c r="L38" s="302"/>
      <c r="M38" s="298">
        <f>SUM(J38:L38)</f>
        <v>0</v>
      </c>
    </row>
    <row r="39" spans="1:13" ht="16.5" customHeight="1" x14ac:dyDescent="0.25">
      <c r="A39" s="188"/>
      <c r="B39" s="197">
        <v>2</v>
      </c>
      <c r="C39" s="395" t="s">
        <v>28</v>
      </c>
      <c r="D39" s="396"/>
      <c r="E39" s="217">
        <v>35</v>
      </c>
      <c r="F39" s="198"/>
      <c r="G39" s="198"/>
      <c r="H39" s="198"/>
      <c r="I39" s="318"/>
      <c r="J39" s="313">
        <f>(E39*F39*365)+(E39*G39*52)+(E39*H39*12)</f>
        <v>0</v>
      </c>
      <c r="K39" s="305"/>
      <c r="L39" s="304"/>
      <c r="M39" s="298">
        <f>SUM(J39:L39)</f>
        <v>0</v>
      </c>
    </row>
    <row r="40" spans="1:13" ht="16.5" customHeight="1" thickBot="1" x14ac:dyDescent="0.3">
      <c r="A40" s="188"/>
      <c r="B40" s="200">
        <v>2</v>
      </c>
      <c r="C40" s="401"/>
      <c r="D40" s="402"/>
      <c r="E40" s="201"/>
      <c r="F40" s="201"/>
      <c r="G40" s="201"/>
      <c r="H40" s="201"/>
      <c r="I40" s="319"/>
      <c r="J40" s="320">
        <f>(E40*F40*365)+(E40*G40*52)+(E40*H40*12)</f>
        <v>0</v>
      </c>
      <c r="K40" s="308"/>
      <c r="L40" s="308"/>
      <c r="M40" s="311">
        <f>SUM(J40:L40)</f>
        <v>0</v>
      </c>
    </row>
    <row r="41" spans="1:13" ht="16.5" customHeight="1" x14ac:dyDescent="0.25">
      <c r="A41" s="188"/>
      <c r="B41" s="197">
        <v>3</v>
      </c>
      <c r="C41" s="399"/>
      <c r="D41" s="400"/>
      <c r="E41" s="198"/>
      <c r="F41" s="198"/>
      <c r="G41" s="198"/>
      <c r="H41" s="218"/>
      <c r="I41" s="321"/>
      <c r="J41" s="322"/>
      <c r="K41" s="278">
        <f>(E41*F41*365)+(E41*G41*52)+(E41*H41*12)</f>
        <v>0</v>
      </c>
      <c r="L41" s="315"/>
      <c r="M41" s="298">
        <f>SUM(K41:L41)</f>
        <v>0</v>
      </c>
    </row>
    <row r="42" spans="1:13" ht="16.5" customHeight="1" x14ac:dyDescent="0.25">
      <c r="A42" s="188"/>
      <c r="B42" s="197">
        <v>3</v>
      </c>
      <c r="C42" s="397"/>
      <c r="D42" s="398"/>
      <c r="E42" s="198"/>
      <c r="F42" s="198"/>
      <c r="G42" s="198"/>
      <c r="H42" s="218"/>
      <c r="I42" s="323"/>
      <c r="J42" s="324"/>
      <c r="K42" s="278">
        <f>(E42*F42*365)+(E42*G42*52)+(E42*H42*12)</f>
        <v>0</v>
      </c>
      <c r="L42" s="325"/>
      <c r="M42" s="298">
        <f>SUM(K42:L42)</f>
        <v>0</v>
      </c>
    </row>
    <row r="43" spans="1:13" ht="16.5" customHeight="1" x14ac:dyDescent="0.25">
      <c r="A43" s="188"/>
      <c r="B43" s="197">
        <v>3</v>
      </c>
      <c r="C43" s="395" t="s">
        <v>27</v>
      </c>
      <c r="D43" s="396"/>
      <c r="E43" s="217">
        <v>40</v>
      </c>
      <c r="F43" s="198"/>
      <c r="G43" s="198"/>
      <c r="H43" s="218"/>
      <c r="I43" s="326"/>
      <c r="J43" s="327"/>
      <c r="K43" s="278">
        <f>(E43*F43*365)+(E43*G43*52)+(E43*H43*12)</f>
        <v>0</v>
      </c>
      <c r="L43" s="328"/>
      <c r="M43" s="298">
        <f>SUM(K43:L43)</f>
        <v>0</v>
      </c>
    </row>
    <row r="44" spans="1:13" ht="16.5" customHeight="1" x14ac:dyDescent="0.25">
      <c r="A44" s="188"/>
      <c r="B44" s="197">
        <v>3</v>
      </c>
      <c r="C44" s="395" t="s">
        <v>28</v>
      </c>
      <c r="D44" s="396"/>
      <c r="E44" s="217">
        <v>35</v>
      </c>
      <c r="F44" s="198"/>
      <c r="G44" s="198"/>
      <c r="H44" s="218"/>
      <c r="I44" s="329"/>
      <c r="J44" s="282"/>
      <c r="K44" s="278">
        <f>(E44*F44*365)+(E44*G44*52)+(E44*H44*12)</f>
        <v>0</v>
      </c>
      <c r="L44" s="330"/>
      <c r="M44" s="298">
        <f>SUM(K44:L44)</f>
        <v>0</v>
      </c>
    </row>
    <row r="45" spans="1:13" ht="16.5" customHeight="1" thickBot="1" x14ac:dyDescent="0.3">
      <c r="A45" s="188"/>
      <c r="B45" s="200">
        <v>3</v>
      </c>
      <c r="C45" s="219"/>
      <c r="D45" s="220"/>
      <c r="E45" s="201"/>
      <c r="F45" s="201"/>
      <c r="G45" s="201"/>
      <c r="H45" s="221"/>
      <c r="I45" s="331"/>
      <c r="J45" s="332"/>
      <c r="K45" s="279">
        <f>(E45*F45*365)+(E45*G45*52)+(E45*H45*12)</f>
        <v>0</v>
      </c>
      <c r="L45" s="333"/>
      <c r="M45" s="334">
        <f>SUM(K45:L45)</f>
        <v>0</v>
      </c>
    </row>
    <row r="46" spans="1:13" ht="16.5" customHeight="1" x14ac:dyDescent="0.25">
      <c r="A46" s="188"/>
      <c r="B46" s="197">
        <v>4</v>
      </c>
      <c r="C46" s="399"/>
      <c r="D46" s="400"/>
      <c r="E46" s="198"/>
      <c r="F46" s="198"/>
      <c r="G46" s="198"/>
      <c r="H46" s="218"/>
      <c r="I46" s="321"/>
      <c r="J46" s="335"/>
      <c r="K46" s="335"/>
      <c r="L46" s="313">
        <f>(E46*F46*365)+(E46*G46*52)+(E46*H46*12)</f>
        <v>0</v>
      </c>
      <c r="M46" s="298">
        <f>SUM(L46)</f>
        <v>0</v>
      </c>
    </row>
    <row r="47" spans="1:13" x14ac:dyDescent="0.25">
      <c r="A47" s="188"/>
      <c r="B47" s="222">
        <v>4</v>
      </c>
      <c r="C47" s="397"/>
      <c r="D47" s="398"/>
      <c r="E47" s="198"/>
      <c r="F47" s="199"/>
      <c r="G47" s="198"/>
      <c r="H47" s="218"/>
      <c r="I47" s="323"/>
      <c r="J47" s="325"/>
      <c r="K47" s="325"/>
      <c r="L47" s="313">
        <f t="shared" ref="L47:L50" si="9">(E47*F47*365)+(E47*G47*52)+(E47*H47*12)</f>
        <v>0</v>
      </c>
      <c r="M47" s="298">
        <f>SUM(L47)</f>
        <v>0</v>
      </c>
    </row>
    <row r="48" spans="1:13" x14ac:dyDescent="0.25">
      <c r="A48" s="223"/>
      <c r="B48" s="224">
        <v>4</v>
      </c>
      <c r="C48" s="395" t="s">
        <v>27</v>
      </c>
      <c r="D48" s="396"/>
      <c r="E48" s="217">
        <v>40</v>
      </c>
      <c r="F48" s="199"/>
      <c r="G48" s="198"/>
      <c r="H48" s="218"/>
      <c r="I48" s="326"/>
      <c r="J48" s="328"/>
      <c r="K48" s="328"/>
      <c r="L48" s="313">
        <f t="shared" si="9"/>
        <v>0</v>
      </c>
      <c r="M48" s="298">
        <f>SUM(L48)</f>
        <v>0</v>
      </c>
    </row>
    <row r="49" spans="1:13" x14ac:dyDescent="0.25">
      <c r="A49" s="188"/>
      <c r="B49" s="224">
        <v>4</v>
      </c>
      <c r="C49" s="395" t="s">
        <v>28</v>
      </c>
      <c r="D49" s="396"/>
      <c r="E49" s="217">
        <v>35</v>
      </c>
      <c r="F49" s="199"/>
      <c r="G49" s="198"/>
      <c r="H49" s="218"/>
      <c r="I49" s="329"/>
      <c r="J49" s="330"/>
      <c r="K49" s="330"/>
      <c r="L49" s="313">
        <f t="shared" si="9"/>
        <v>0</v>
      </c>
      <c r="M49" s="298">
        <f>SUM(L49)</f>
        <v>0</v>
      </c>
    </row>
    <row r="50" spans="1:13" ht="16.5" thickBot="1" x14ac:dyDescent="0.3">
      <c r="A50" s="223"/>
      <c r="B50" s="197">
        <v>4</v>
      </c>
      <c r="C50" s="393"/>
      <c r="D50" s="394"/>
      <c r="E50" s="225"/>
      <c r="F50" s="225"/>
      <c r="G50" s="225"/>
      <c r="H50" s="226"/>
      <c r="I50" s="336"/>
      <c r="J50" s="337"/>
      <c r="K50" s="337"/>
      <c r="L50" s="313">
        <f t="shared" si="9"/>
        <v>0</v>
      </c>
      <c r="M50" s="298">
        <f>SUM(L50)</f>
        <v>0</v>
      </c>
    </row>
    <row r="51" spans="1:13" ht="16.5" customHeight="1" thickTop="1" thickBot="1" x14ac:dyDescent="0.3">
      <c r="A51" s="188"/>
      <c r="B51" s="227"/>
      <c r="C51" s="206" t="s">
        <v>40</v>
      </c>
      <c r="D51" s="228"/>
      <c r="E51" s="208"/>
      <c r="F51" s="208"/>
      <c r="G51" s="208"/>
      <c r="H51" s="229"/>
      <c r="I51" s="338">
        <f>SUM(I31:I50)</f>
        <v>0</v>
      </c>
      <c r="J51" s="339">
        <f>SUM(J36:J40)</f>
        <v>0</v>
      </c>
      <c r="K51" s="339">
        <f>SUM(K41:K45)</f>
        <v>0</v>
      </c>
      <c r="L51" s="340">
        <f>SUM(L46:L50)</f>
        <v>0</v>
      </c>
      <c r="M51" s="341">
        <f>SUM(I51:L51)</f>
        <v>0</v>
      </c>
    </row>
    <row r="52" spans="1:13" ht="16.5" customHeight="1" x14ac:dyDescent="0.25">
      <c r="A52" s="188"/>
      <c r="B52" s="230"/>
      <c r="C52" s="177"/>
      <c r="D52" s="177"/>
      <c r="E52" s="231"/>
      <c r="F52" s="231"/>
      <c r="G52" s="231"/>
      <c r="H52" s="232"/>
      <c r="I52" s="233"/>
      <c r="J52" s="412" t="s">
        <v>94</v>
      </c>
      <c r="K52" s="412"/>
      <c r="L52" s="412"/>
      <c r="M52" s="412"/>
    </row>
    <row r="53" spans="1:13" ht="16.5" customHeight="1" thickBot="1" x14ac:dyDescent="0.3">
      <c r="A53" s="188"/>
      <c r="B53" s="230"/>
      <c r="C53" s="177"/>
      <c r="D53" s="177"/>
      <c r="E53" s="231"/>
      <c r="F53" s="231"/>
      <c r="G53" s="231"/>
      <c r="H53" s="234"/>
      <c r="I53" s="235" t="s">
        <v>48</v>
      </c>
      <c r="J53" s="236" t="s">
        <v>23</v>
      </c>
      <c r="K53" s="237" t="s">
        <v>24</v>
      </c>
      <c r="L53" s="237" t="s">
        <v>25</v>
      </c>
      <c r="M53" s="238" t="s">
        <v>15</v>
      </c>
    </row>
    <row r="54" spans="1:13" ht="16.5" thickBot="1" x14ac:dyDescent="0.3">
      <c r="A54" s="188" t="s">
        <v>30</v>
      </c>
      <c r="B54" s="239"/>
      <c r="C54" s="240" t="s">
        <v>53</v>
      </c>
      <c r="D54" s="241" t="s">
        <v>79</v>
      </c>
      <c r="E54" s="242"/>
      <c r="F54" s="242"/>
      <c r="G54" s="242"/>
      <c r="H54" s="243"/>
      <c r="I54" s="244">
        <v>0</v>
      </c>
      <c r="J54" s="245"/>
      <c r="K54" s="245"/>
      <c r="L54" s="246"/>
      <c r="M54" s="247">
        <f>SUM(I54:L54)</f>
        <v>0</v>
      </c>
    </row>
    <row r="55" spans="1:13" ht="17.25" thickTop="1" thickBot="1" x14ac:dyDescent="0.3">
      <c r="A55" s="188" t="s">
        <v>41</v>
      </c>
      <c r="B55" s="248"/>
      <c r="C55" s="249" t="s">
        <v>31</v>
      </c>
      <c r="D55" s="250"/>
      <c r="E55" s="251"/>
      <c r="F55" s="251"/>
      <c r="G55" s="251"/>
      <c r="H55" s="252"/>
      <c r="I55" s="339">
        <f>SUM(I26+I51+I54)</f>
        <v>0</v>
      </c>
      <c r="J55" s="339">
        <f>SUM(J26+J51+J54)</f>
        <v>0</v>
      </c>
      <c r="K55" s="339">
        <f>SUM(K26+K51+K54)</f>
        <v>0</v>
      </c>
      <c r="L55" s="339">
        <f>SUM(L26+L51+L54)</f>
        <v>0</v>
      </c>
      <c r="M55" s="339">
        <f>SUM(I55:L55)</f>
        <v>0</v>
      </c>
    </row>
    <row r="56" spans="1:13" x14ac:dyDescent="0.25">
      <c r="H56" s="253"/>
    </row>
    <row r="57" spans="1:13" x14ac:dyDescent="0.25">
      <c r="H57" s="253"/>
      <c r="I57" s="254" t="s">
        <v>46</v>
      </c>
      <c r="J57" s="412" t="s">
        <v>94</v>
      </c>
      <c r="K57" s="412"/>
      <c r="L57" s="412"/>
      <c r="M57" s="412"/>
    </row>
    <row r="58" spans="1:13" x14ac:dyDescent="0.25">
      <c r="H58" s="253"/>
      <c r="I58" s="255" t="s">
        <v>48</v>
      </c>
      <c r="J58" s="255" t="s">
        <v>23</v>
      </c>
      <c r="K58" s="255" t="s">
        <v>24</v>
      </c>
      <c r="L58" s="256" t="s">
        <v>25</v>
      </c>
    </row>
    <row r="59" spans="1:13" x14ac:dyDescent="0.25">
      <c r="H59" s="253"/>
      <c r="I59" s="343">
        <f>I55/324</f>
        <v>0</v>
      </c>
      <c r="J59" s="343">
        <f t="shared" ref="J59:L59" si="10">J55/324</f>
        <v>0</v>
      </c>
      <c r="K59" s="343">
        <f t="shared" si="10"/>
        <v>0</v>
      </c>
      <c r="L59" s="343">
        <f t="shared" si="10"/>
        <v>0</v>
      </c>
    </row>
    <row r="60" spans="1:13" x14ac:dyDescent="0.25">
      <c r="J60" s="257"/>
    </row>
  </sheetData>
  <sheetProtection password="CB2A" sheet="1" objects="1" scenarios="1" selectLockedCells="1"/>
  <mergeCells count="45">
    <mergeCell ref="I1:L1"/>
    <mergeCell ref="I28:L28"/>
    <mergeCell ref="J57:M57"/>
    <mergeCell ref="J52:M52"/>
    <mergeCell ref="E2:H3"/>
    <mergeCell ref="E28:H29"/>
    <mergeCell ref="C6:D6"/>
    <mergeCell ref="C7:D7"/>
    <mergeCell ref="C8:D8"/>
    <mergeCell ref="C9:D9"/>
    <mergeCell ref="C20:D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31:D31"/>
    <mergeCell ref="C32:D32"/>
    <mergeCell ref="C33:D33"/>
    <mergeCell ref="C34:D34"/>
    <mergeCell ref="C21:D21"/>
    <mergeCell ref="C22:D22"/>
    <mergeCell ref="C23:D23"/>
    <mergeCell ref="C24:D24"/>
    <mergeCell ref="C25:D25"/>
    <mergeCell ref="C35:D35"/>
    <mergeCell ref="C36:D36"/>
    <mergeCell ref="C37:D37"/>
    <mergeCell ref="C38:D38"/>
    <mergeCell ref="C39:D39"/>
    <mergeCell ref="C40:D40"/>
    <mergeCell ref="C44:D44"/>
    <mergeCell ref="C43:D43"/>
    <mergeCell ref="C42:D42"/>
    <mergeCell ref="C41:D41"/>
    <mergeCell ref="C50:D50"/>
    <mergeCell ref="C49:D49"/>
    <mergeCell ref="C48:D48"/>
    <mergeCell ref="C47:D47"/>
    <mergeCell ref="C46:D46"/>
  </mergeCells>
  <dataValidations count="2">
    <dataValidation type="list" allowBlank="1" showInputMessage="1" showErrorMessage="1" sqref="I54:L54">
      <formula1>craadmn</formula1>
    </dataValidation>
    <dataValidation type="list" allowBlank="1" showInputMessage="1" showErrorMessage="1" sqref="I5:L5">
      <formula1>standardcra</formula1>
    </dataValidation>
  </dataValidations>
  <pageMargins left="0.7" right="0.7" top="0.75" bottom="0.75" header="0.3" footer="0.3"/>
  <pageSetup scale="55" orientation="landscape" useFirstPageNumber="1" r:id="rId1"/>
  <rowBreaks count="3" manualBreakCount="3">
    <brk id="61" max="12" man="1"/>
    <brk id="1039717" max="12" man="1"/>
    <brk id="1045847" max="12" man="1"/>
  </rowBreaks>
  <colBreaks count="1" manualBreakCount="1"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C1" zoomScaleNormal="100" zoomScaleSheetLayoutView="100" workbookViewId="0">
      <selection activeCell="C13" sqref="C13:D13"/>
    </sheetView>
  </sheetViews>
  <sheetFormatPr defaultRowHeight="15" x14ac:dyDescent="0.25"/>
  <cols>
    <col min="1" max="1" width="6.85546875" style="36" customWidth="1"/>
    <col min="2" max="2" width="4.7109375" style="46" customWidth="1"/>
    <col min="3" max="3" width="33.42578125" style="36" customWidth="1"/>
    <col min="4" max="4" width="29.28515625" style="36" customWidth="1"/>
    <col min="5" max="5" width="12.5703125" style="36" customWidth="1"/>
    <col min="6" max="6" width="15.7109375" style="36" customWidth="1"/>
    <col min="7" max="7" width="13.7109375" style="36" customWidth="1"/>
    <col min="8" max="8" width="14.7109375" style="36" customWidth="1"/>
    <col min="9" max="9" width="16.140625" style="36" customWidth="1"/>
    <col min="10" max="10" width="9.140625" style="36"/>
    <col min="11" max="253" width="9.140625" style="38"/>
    <col min="254" max="254" width="4.28515625" style="38" customWidth="1"/>
    <col min="255" max="255" width="4.7109375" style="38" customWidth="1"/>
    <col min="256" max="256" width="30.28515625" style="38" customWidth="1"/>
    <col min="257" max="257" width="9.7109375" style="38" customWidth="1"/>
    <col min="258" max="259" width="12.42578125" style="38" customWidth="1"/>
    <col min="260" max="262" width="13.5703125" style="38" customWidth="1"/>
    <col min="263" max="263" width="15.5703125" style="38" customWidth="1"/>
    <col min="264" max="264" width="15.140625" style="38" customWidth="1"/>
    <col min="265" max="265" width="1.42578125" style="38" customWidth="1"/>
    <col min="266" max="509" width="9.140625" style="38"/>
    <col min="510" max="510" width="4.28515625" style="38" customWidth="1"/>
    <col min="511" max="511" width="4.7109375" style="38" customWidth="1"/>
    <col min="512" max="512" width="30.28515625" style="38" customWidth="1"/>
    <col min="513" max="513" width="9.7109375" style="38" customWidth="1"/>
    <col min="514" max="515" width="12.42578125" style="38" customWidth="1"/>
    <col min="516" max="518" width="13.5703125" style="38" customWidth="1"/>
    <col min="519" max="519" width="15.5703125" style="38" customWidth="1"/>
    <col min="520" max="520" width="15.140625" style="38" customWidth="1"/>
    <col min="521" max="521" width="1.42578125" style="38" customWidth="1"/>
    <col min="522" max="765" width="9.140625" style="38"/>
    <col min="766" max="766" width="4.28515625" style="38" customWidth="1"/>
    <col min="767" max="767" width="4.7109375" style="38" customWidth="1"/>
    <col min="768" max="768" width="30.28515625" style="38" customWidth="1"/>
    <col min="769" max="769" width="9.7109375" style="38" customWidth="1"/>
    <col min="770" max="771" width="12.42578125" style="38" customWidth="1"/>
    <col min="772" max="774" width="13.5703125" style="38" customWidth="1"/>
    <col min="775" max="775" width="15.5703125" style="38" customWidth="1"/>
    <col min="776" max="776" width="15.140625" style="38" customWidth="1"/>
    <col min="777" max="777" width="1.42578125" style="38" customWidth="1"/>
    <col min="778" max="1021" width="9.140625" style="38"/>
    <col min="1022" max="1022" width="4.28515625" style="38" customWidth="1"/>
    <col min="1023" max="1023" width="4.7109375" style="38" customWidth="1"/>
    <col min="1024" max="1024" width="30.28515625" style="38" customWidth="1"/>
    <col min="1025" max="1025" width="9.7109375" style="38" customWidth="1"/>
    <col min="1026" max="1027" width="12.42578125" style="38" customWidth="1"/>
    <col min="1028" max="1030" width="13.5703125" style="38" customWidth="1"/>
    <col min="1031" max="1031" width="15.5703125" style="38" customWidth="1"/>
    <col min="1032" max="1032" width="15.140625" style="38" customWidth="1"/>
    <col min="1033" max="1033" width="1.42578125" style="38" customWidth="1"/>
    <col min="1034" max="1277" width="9.140625" style="38"/>
    <col min="1278" max="1278" width="4.28515625" style="38" customWidth="1"/>
    <col min="1279" max="1279" width="4.7109375" style="38" customWidth="1"/>
    <col min="1280" max="1280" width="30.28515625" style="38" customWidth="1"/>
    <col min="1281" max="1281" width="9.7109375" style="38" customWidth="1"/>
    <col min="1282" max="1283" width="12.42578125" style="38" customWidth="1"/>
    <col min="1284" max="1286" width="13.5703125" style="38" customWidth="1"/>
    <col min="1287" max="1287" width="15.5703125" style="38" customWidth="1"/>
    <col min="1288" max="1288" width="15.140625" style="38" customWidth="1"/>
    <col min="1289" max="1289" width="1.42578125" style="38" customWidth="1"/>
    <col min="1290" max="1533" width="9.140625" style="38"/>
    <col min="1534" max="1534" width="4.28515625" style="38" customWidth="1"/>
    <col min="1535" max="1535" width="4.7109375" style="38" customWidth="1"/>
    <col min="1536" max="1536" width="30.28515625" style="38" customWidth="1"/>
    <col min="1537" max="1537" width="9.7109375" style="38" customWidth="1"/>
    <col min="1538" max="1539" width="12.42578125" style="38" customWidth="1"/>
    <col min="1540" max="1542" width="13.5703125" style="38" customWidth="1"/>
    <col min="1543" max="1543" width="15.5703125" style="38" customWidth="1"/>
    <col min="1544" max="1544" width="15.140625" style="38" customWidth="1"/>
    <col min="1545" max="1545" width="1.42578125" style="38" customWidth="1"/>
    <col min="1546" max="1789" width="9.140625" style="38"/>
    <col min="1790" max="1790" width="4.28515625" style="38" customWidth="1"/>
    <col min="1791" max="1791" width="4.7109375" style="38" customWidth="1"/>
    <col min="1792" max="1792" width="30.28515625" style="38" customWidth="1"/>
    <col min="1793" max="1793" width="9.7109375" style="38" customWidth="1"/>
    <col min="1794" max="1795" width="12.42578125" style="38" customWidth="1"/>
    <col min="1796" max="1798" width="13.5703125" style="38" customWidth="1"/>
    <col min="1799" max="1799" width="15.5703125" style="38" customWidth="1"/>
    <col min="1800" max="1800" width="15.140625" style="38" customWidth="1"/>
    <col min="1801" max="1801" width="1.42578125" style="38" customWidth="1"/>
    <col min="1802" max="2045" width="9.140625" style="38"/>
    <col min="2046" max="2046" width="4.28515625" style="38" customWidth="1"/>
    <col min="2047" max="2047" width="4.7109375" style="38" customWidth="1"/>
    <col min="2048" max="2048" width="30.28515625" style="38" customWidth="1"/>
    <col min="2049" max="2049" width="9.7109375" style="38" customWidth="1"/>
    <col min="2050" max="2051" width="12.42578125" style="38" customWidth="1"/>
    <col min="2052" max="2054" width="13.5703125" style="38" customWidth="1"/>
    <col min="2055" max="2055" width="15.5703125" style="38" customWidth="1"/>
    <col min="2056" max="2056" width="15.140625" style="38" customWidth="1"/>
    <col min="2057" max="2057" width="1.42578125" style="38" customWidth="1"/>
    <col min="2058" max="2301" width="9.140625" style="38"/>
    <col min="2302" max="2302" width="4.28515625" style="38" customWidth="1"/>
    <col min="2303" max="2303" width="4.7109375" style="38" customWidth="1"/>
    <col min="2304" max="2304" width="30.28515625" style="38" customWidth="1"/>
    <col min="2305" max="2305" width="9.7109375" style="38" customWidth="1"/>
    <col min="2306" max="2307" width="12.42578125" style="38" customWidth="1"/>
    <col min="2308" max="2310" width="13.5703125" style="38" customWidth="1"/>
    <col min="2311" max="2311" width="15.5703125" style="38" customWidth="1"/>
    <col min="2312" max="2312" width="15.140625" style="38" customWidth="1"/>
    <col min="2313" max="2313" width="1.42578125" style="38" customWidth="1"/>
    <col min="2314" max="2557" width="9.140625" style="38"/>
    <col min="2558" max="2558" width="4.28515625" style="38" customWidth="1"/>
    <col min="2559" max="2559" width="4.7109375" style="38" customWidth="1"/>
    <col min="2560" max="2560" width="30.28515625" style="38" customWidth="1"/>
    <col min="2561" max="2561" width="9.7109375" style="38" customWidth="1"/>
    <col min="2562" max="2563" width="12.42578125" style="38" customWidth="1"/>
    <col min="2564" max="2566" width="13.5703125" style="38" customWidth="1"/>
    <col min="2567" max="2567" width="15.5703125" style="38" customWidth="1"/>
    <col min="2568" max="2568" width="15.140625" style="38" customWidth="1"/>
    <col min="2569" max="2569" width="1.42578125" style="38" customWidth="1"/>
    <col min="2570" max="2813" width="9.140625" style="38"/>
    <col min="2814" max="2814" width="4.28515625" style="38" customWidth="1"/>
    <col min="2815" max="2815" width="4.7109375" style="38" customWidth="1"/>
    <col min="2816" max="2816" width="30.28515625" style="38" customWidth="1"/>
    <col min="2817" max="2817" width="9.7109375" style="38" customWidth="1"/>
    <col min="2818" max="2819" width="12.42578125" style="38" customWidth="1"/>
    <col min="2820" max="2822" width="13.5703125" style="38" customWidth="1"/>
    <col min="2823" max="2823" width="15.5703125" style="38" customWidth="1"/>
    <col min="2824" max="2824" width="15.140625" style="38" customWidth="1"/>
    <col min="2825" max="2825" width="1.42578125" style="38" customWidth="1"/>
    <col min="2826" max="3069" width="9.140625" style="38"/>
    <col min="3070" max="3070" width="4.28515625" style="38" customWidth="1"/>
    <col min="3071" max="3071" width="4.7109375" style="38" customWidth="1"/>
    <col min="3072" max="3072" width="30.28515625" style="38" customWidth="1"/>
    <col min="3073" max="3073" width="9.7109375" style="38" customWidth="1"/>
    <col min="3074" max="3075" width="12.42578125" style="38" customWidth="1"/>
    <col min="3076" max="3078" width="13.5703125" style="38" customWidth="1"/>
    <col min="3079" max="3079" width="15.5703125" style="38" customWidth="1"/>
    <col min="3080" max="3080" width="15.140625" style="38" customWidth="1"/>
    <col min="3081" max="3081" width="1.42578125" style="38" customWidth="1"/>
    <col min="3082" max="3325" width="9.140625" style="38"/>
    <col min="3326" max="3326" width="4.28515625" style="38" customWidth="1"/>
    <col min="3327" max="3327" width="4.7109375" style="38" customWidth="1"/>
    <col min="3328" max="3328" width="30.28515625" style="38" customWidth="1"/>
    <col min="3329" max="3329" width="9.7109375" style="38" customWidth="1"/>
    <col min="3330" max="3331" width="12.42578125" style="38" customWidth="1"/>
    <col min="3332" max="3334" width="13.5703125" style="38" customWidth="1"/>
    <col min="3335" max="3335" width="15.5703125" style="38" customWidth="1"/>
    <col min="3336" max="3336" width="15.140625" style="38" customWidth="1"/>
    <col min="3337" max="3337" width="1.42578125" style="38" customWidth="1"/>
    <col min="3338" max="3581" width="9.140625" style="38"/>
    <col min="3582" max="3582" width="4.28515625" style="38" customWidth="1"/>
    <col min="3583" max="3583" width="4.7109375" style="38" customWidth="1"/>
    <col min="3584" max="3584" width="30.28515625" style="38" customWidth="1"/>
    <col min="3585" max="3585" width="9.7109375" style="38" customWidth="1"/>
    <col min="3586" max="3587" width="12.42578125" style="38" customWidth="1"/>
    <col min="3588" max="3590" width="13.5703125" style="38" customWidth="1"/>
    <col min="3591" max="3591" width="15.5703125" style="38" customWidth="1"/>
    <col min="3592" max="3592" width="15.140625" style="38" customWidth="1"/>
    <col min="3593" max="3593" width="1.42578125" style="38" customWidth="1"/>
    <col min="3594" max="3837" width="9.140625" style="38"/>
    <col min="3838" max="3838" width="4.28515625" style="38" customWidth="1"/>
    <col min="3839" max="3839" width="4.7109375" style="38" customWidth="1"/>
    <col min="3840" max="3840" width="30.28515625" style="38" customWidth="1"/>
    <col min="3841" max="3841" width="9.7109375" style="38" customWidth="1"/>
    <col min="3842" max="3843" width="12.42578125" style="38" customWidth="1"/>
    <col min="3844" max="3846" width="13.5703125" style="38" customWidth="1"/>
    <col min="3847" max="3847" width="15.5703125" style="38" customWidth="1"/>
    <col min="3848" max="3848" width="15.140625" style="38" customWidth="1"/>
    <col min="3849" max="3849" width="1.42578125" style="38" customWidth="1"/>
    <col min="3850" max="4093" width="9.140625" style="38"/>
    <col min="4094" max="4094" width="4.28515625" style="38" customWidth="1"/>
    <col min="4095" max="4095" width="4.7109375" style="38" customWidth="1"/>
    <col min="4096" max="4096" width="30.28515625" style="38" customWidth="1"/>
    <col min="4097" max="4097" width="9.7109375" style="38" customWidth="1"/>
    <col min="4098" max="4099" width="12.42578125" style="38" customWidth="1"/>
    <col min="4100" max="4102" width="13.5703125" style="38" customWidth="1"/>
    <col min="4103" max="4103" width="15.5703125" style="38" customWidth="1"/>
    <col min="4104" max="4104" width="15.140625" style="38" customWidth="1"/>
    <col min="4105" max="4105" width="1.42578125" style="38" customWidth="1"/>
    <col min="4106" max="4349" width="9.140625" style="38"/>
    <col min="4350" max="4350" width="4.28515625" style="38" customWidth="1"/>
    <col min="4351" max="4351" width="4.7109375" style="38" customWidth="1"/>
    <col min="4352" max="4352" width="30.28515625" style="38" customWidth="1"/>
    <col min="4353" max="4353" width="9.7109375" style="38" customWidth="1"/>
    <col min="4354" max="4355" width="12.42578125" style="38" customWidth="1"/>
    <col min="4356" max="4358" width="13.5703125" style="38" customWidth="1"/>
    <col min="4359" max="4359" width="15.5703125" style="38" customWidth="1"/>
    <col min="4360" max="4360" width="15.140625" style="38" customWidth="1"/>
    <col min="4361" max="4361" width="1.42578125" style="38" customWidth="1"/>
    <col min="4362" max="4605" width="9.140625" style="38"/>
    <col min="4606" max="4606" width="4.28515625" style="38" customWidth="1"/>
    <col min="4607" max="4607" width="4.7109375" style="38" customWidth="1"/>
    <col min="4608" max="4608" width="30.28515625" style="38" customWidth="1"/>
    <col min="4609" max="4609" width="9.7109375" style="38" customWidth="1"/>
    <col min="4610" max="4611" width="12.42578125" style="38" customWidth="1"/>
    <col min="4612" max="4614" width="13.5703125" style="38" customWidth="1"/>
    <col min="4615" max="4615" width="15.5703125" style="38" customWidth="1"/>
    <col min="4616" max="4616" width="15.140625" style="38" customWidth="1"/>
    <col min="4617" max="4617" width="1.42578125" style="38" customWidth="1"/>
    <col min="4618" max="4861" width="9.140625" style="38"/>
    <col min="4862" max="4862" width="4.28515625" style="38" customWidth="1"/>
    <col min="4863" max="4863" width="4.7109375" style="38" customWidth="1"/>
    <col min="4864" max="4864" width="30.28515625" style="38" customWidth="1"/>
    <col min="4865" max="4865" width="9.7109375" style="38" customWidth="1"/>
    <col min="4866" max="4867" width="12.42578125" style="38" customWidth="1"/>
    <col min="4868" max="4870" width="13.5703125" style="38" customWidth="1"/>
    <col min="4871" max="4871" width="15.5703125" style="38" customWidth="1"/>
    <col min="4872" max="4872" width="15.140625" style="38" customWidth="1"/>
    <col min="4873" max="4873" width="1.42578125" style="38" customWidth="1"/>
    <col min="4874" max="5117" width="9.140625" style="38"/>
    <col min="5118" max="5118" width="4.28515625" style="38" customWidth="1"/>
    <col min="5119" max="5119" width="4.7109375" style="38" customWidth="1"/>
    <col min="5120" max="5120" width="30.28515625" style="38" customWidth="1"/>
    <col min="5121" max="5121" width="9.7109375" style="38" customWidth="1"/>
    <col min="5122" max="5123" width="12.42578125" style="38" customWidth="1"/>
    <col min="5124" max="5126" width="13.5703125" style="38" customWidth="1"/>
    <col min="5127" max="5127" width="15.5703125" style="38" customWidth="1"/>
    <col min="5128" max="5128" width="15.140625" style="38" customWidth="1"/>
    <col min="5129" max="5129" width="1.42578125" style="38" customWidth="1"/>
    <col min="5130" max="5373" width="9.140625" style="38"/>
    <col min="5374" max="5374" width="4.28515625" style="38" customWidth="1"/>
    <col min="5375" max="5375" width="4.7109375" style="38" customWidth="1"/>
    <col min="5376" max="5376" width="30.28515625" style="38" customWidth="1"/>
    <col min="5377" max="5377" width="9.7109375" style="38" customWidth="1"/>
    <col min="5378" max="5379" width="12.42578125" style="38" customWidth="1"/>
    <col min="5380" max="5382" width="13.5703125" style="38" customWidth="1"/>
    <col min="5383" max="5383" width="15.5703125" style="38" customWidth="1"/>
    <col min="5384" max="5384" width="15.140625" style="38" customWidth="1"/>
    <col min="5385" max="5385" width="1.42578125" style="38" customWidth="1"/>
    <col min="5386" max="5629" width="9.140625" style="38"/>
    <col min="5630" max="5630" width="4.28515625" style="38" customWidth="1"/>
    <col min="5631" max="5631" width="4.7109375" style="38" customWidth="1"/>
    <col min="5632" max="5632" width="30.28515625" style="38" customWidth="1"/>
    <col min="5633" max="5633" width="9.7109375" style="38" customWidth="1"/>
    <col min="5634" max="5635" width="12.42578125" style="38" customWidth="1"/>
    <col min="5636" max="5638" width="13.5703125" style="38" customWidth="1"/>
    <col min="5639" max="5639" width="15.5703125" style="38" customWidth="1"/>
    <col min="5640" max="5640" width="15.140625" style="38" customWidth="1"/>
    <col min="5641" max="5641" width="1.42578125" style="38" customWidth="1"/>
    <col min="5642" max="5885" width="9.140625" style="38"/>
    <col min="5886" max="5886" width="4.28515625" style="38" customWidth="1"/>
    <col min="5887" max="5887" width="4.7109375" style="38" customWidth="1"/>
    <col min="5888" max="5888" width="30.28515625" style="38" customWidth="1"/>
    <col min="5889" max="5889" width="9.7109375" style="38" customWidth="1"/>
    <col min="5890" max="5891" width="12.42578125" style="38" customWidth="1"/>
    <col min="5892" max="5894" width="13.5703125" style="38" customWidth="1"/>
    <col min="5895" max="5895" width="15.5703125" style="38" customWidth="1"/>
    <col min="5896" max="5896" width="15.140625" style="38" customWidth="1"/>
    <col min="5897" max="5897" width="1.42578125" style="38" customWidth="1"/>
    <col min="5898" max="6141" width="9.140625" style="38"/>
    <col min="6142" max="6142" width="4.28515625" style="38" customWidth="1"/>
    <col min="6143" max="6143" width="4.7109375" style="38" customWidth="1"/>
    <col min="6144" max="6144" width="30.28515625" style="38" customWidth="1"/>
    <col min="6145" max="6145" width="9.7109375" style="38" customWidth="1"/>
    <col min="6146" max="6147" width="12.42578125" style="38" customWidth="1"/>
    <col min="6148" max="6150" width="13.5703125" style="38" customWidth="1"/>
    <col min="6151" max="6151" width="15.5703125" style="38" customWidth="1"/>
    <col min="6152" max="6152" width="15.140625" style="38" customWidth="1"/>
    <col min="6153" max="6153" width="1.42578125" style="38" customWidth="1"/>
    <col min="6154" max="6397" width="9.140625" style="38"/>
    <col min="6398" max="6398" width="4.28515625" style="38" customWidth="1"/>
    <col min="6399" max="6399" width="4.7109375" style="38" customWidth="1"/>
    <col min="6400" max="6400" width="30.28515625" style="38" customWidth="1"/>
    <col min="6401" max="6401" width="9.7109375" style="38" customWidth="1"/>
    <col min="6402" max="6403" width="12.42578125" style="38" customWidth="1"/>
    <col min="6404" max="6406" width="13.5703125" style="38" customWidth="1"/>
    <col min="6407" max="6407" width="15.5703125" style="38" customWidth="1"/>
    <col min="6408" max="6408" width="15.140625" style="38" customWidth="1"/>
    <col min="6409" max="6409" width="1.42578125" style="38" customWidth="1"/>
    <col min="6410" max="6653" width="9.140625" style="38"/>
    <col min="6654" max="6654" width="4.28515625" style="38" customWidth="1"/>
    <col min="6655" max="6655" width="4.7109375" style="38" customWidth="1"/>
    <col min="6656" max="6656" width="30.28515625" style="38" customWidth="1"/>
    <col min="6657" max="6657" width="9.7109375" style="38" customWidth="1"/>
    <col min="6658" max="6659" width="12.42578125" style="38" customWidth="1"/>
    <col min="6660" max="6662" width="13.5703125" style="38" customWidth="1"/>
    <col min="6663" max="6663" width="15.5703125" style="38" customWidth="1"/>
    <col min="6664" max="6664" width="15.140625" style="38" customWidth="1"/>
    <col min="6665" max="6665" width="1.42578125" style="38" customWidth="1"/>
    <col min="6666" max="6909" width="9.140625" style="38"/>
    <col min="6910" max="6910" width="4.28515625" style="38" customWidth="1"/>
    <col min="6911" max="6911" width="4.7109375" style="38" customWidth="1"/>
    <col min="6912" max="6912" width="30.28515625" style="38" customWidth="1"/>
    <col min="6913" max="6913" width="9.7109375" style="38" customWidth="1"/>
    <col min="6914" max="6915" width="12.42578125" style="38" customWidth="1"/>
    <col min="6916" max="6918" width="13.5703125" style="38" customWidth="1"/>
    <col min="6919" max="6919" width="15.5703125" style="38" customWidth="1"/>
    <col min="6920" max="6920" width="15.140625" style="38" customWidth="1"/>
    <col min="6921" max="6921" width="1.42578125" style="38" customWidth="1"/>
    <col min="6922" max="7165" width="9.140625" style="38"/>
    <col min="7166" max="7166" width="4.28515625" style="38" customWidth="1"/>
    <col min="7167" max="7167" width="4.7109375" style="38" customWidth="1"/>
    <col min="7168" max="7168" width="30.28515625" style="38" customWidth="1"/>
    <col min="7169" max="7169" width="9.7109375" style="38" customWidth="1"/>
    <col min="7170" max="7171" width="12.42578125" style="38" customWidth="1"/>
    <col min="7172" max="7174" width="13.5703125" style="38" customWidth="1"/>
    <col min="7175" max="7175" width="15.5703125" style="38" customWidth="1"/>
    <col min="7176" max="7176" width="15.140625" style="38" customWidth="1"/>
    <col min="7177" max="7177" width="1.42578125" style="38" customWidth="1"/>
    <col min="7178" max="7421" width="9.140625" style="38"/>
    <col min="7422" max="7422" width="4.28515625" style="38" customWidth="1"/>
    <col min="7423" max="7423" width="4.7109375" style="38" customWidth="1"/>
    <col min="7424" max="7424" width="30.28515625" style="38" customWidth="1"/>
    <col min="7425" max="7425" width="9.7109375" style="38" customWidth="1"/>
    <col min="7426" max="7427" width="12.42578125" style="38" customWidth="1"/>
    <col min="7428" max="7430" width="13.5703125" style="38" customWidth="1"/>
    <col min="7431" max="7431" width="15.5703125" style="38" customWidth="1"/>
    <col min="7432" max="7432" width="15.140625" style="38" customWidth="1"/>
    <col min="7433" max="7433" width="1.42578125" style="38" customWidth="1"/>
    <col min="7434" max="7677" width="9.140625" style="38"/>
    <col min="7678" max="7678" width="4.28515625" style="38" customWidth="1"/>
    <col min="7679" max="7679" width="4.7109375" style="38" customWidth="1"/>
    <col min="7680" max="7680" width="30.28515625" style="38" customWidth="1"/>
    <col min="7681" max="7681" width="9.7109375" style="38" customWidth="1"/>
    <col min="7682" max="7683" width="12.42578125" style="38" customWidth="1"/>
    <col min="7684" max="7686" width="13.5703125" style="38" customWidth="1"/>
    <col min="7687" max="7687" width="15.5703125" style="38" customWidth="1"/>
    <col min="7688" max="7688" width="15.140625" style="38" customWidth="1"/>
    <col min="7689" max="7689" width="1.42578125" style="38" customWidth="1"/>
    <col min="7690" max="7933" width="9.140625" style="38"/>
    <col min="7934" max="7934" width="4.28515625" style="38" customWidth="1"/>
    <col min="7935" max="7935" width="4.7109375" style="38" customWidth="1"/>
    <col min="7936" max="7936" width="30.28515625" style="38" customWidth="1"/>
    <col min="7937" max="7937" width="9.7109375" style="38" customWidth="1"/>
    <col min="7938" max="7939" width="12.42578125" style="38" customWidth="1"/>
    <col min="7940" max="7942" width="13.5703125" style="38" customWidth="1"/>
    <col min="7943" max="7943" width="15.5703125" style="38" customWidth="1"/>
    <col min="7944" max="7944" width="15.140625" style="38" customWidth="1"/>
    <col min="7945" max="7945" width="1.42578125" style="38" customWidth="1"/>
    <col min="7946" max="8189" width="9.140625" style="38"/>
    <col min="8190" max="8190" width="4.28515625" style="38" customWidth="1"/>
    <col min="8191" max="8191" width="4.7109375" style="38" customWidth="1"/>
    <col min="8192" max="8192" width="30.28515625" style="38" customWidth="1"/>
    <col min="8193" max="8193" width="9.7109375" style="38" customWidth="1"/>
    <col min="8194" max="8195" width="12.42578125" style="38" customWidth="1"/>
    <col min="8196" max="8198" width="13.5703125" style="38" customWidth="1"/>
    <col min="8199" max="8199" width="15.5703125" style="38" customWidth="1"/>
    <col min="8200" max="8200" width="15.140625" style="38" customWidth="1"/>
    <col min="8201" max="8201" width="1.42578125" style="38" customWidth="1"/>
    <col min="8202" max="8445" width="9.140625" style="38"/>
    <col min="8446" max="8446" width="4.28515625" style="38" customWidth="1"/>
    <col min="8447" max="8447" width="4.7109375" style="38" customWidth="1"/>
    <col min="8448" max="8448" width="30.28515625" style="38" customWidth="1"/>
    <col min="8449" max="8449" width="9.7109375" style="38" customWidth="1"/>
    <col min="8450" max="8451" width="12.42578125" style="38" customWidth="1"/>
    <col min="8452" max="8454" width="13.5703125" style="38" customWidth="1"/>
    <col min="8455" max="8455" width="15.5703125" style="38" customWidth="1"/>
    <col min="8456" max="8456" width="15.140625" style="38" customWidth="1"/>
    <col min="8457" max="8457" width="1.42578125" style="38" customWidth="1"/>
    <col min="8458" max="8701" width="9.140625" style="38"/>
    <col min="8702" max="8702" width="4.28515625" style="38" customWidth="1"/>
    <col min="8703" max="8703" width="4.7109375" style="38" customWidth="1"/>
    <col min="8704" max="8704" width="30.28515625" style="38" customWidth="1"/>
    <col min="8705" max="8705" width="9.7109375" style="38" customWidth="1"/>
    <col min="8706" max="8707" width="12.42578125" style="38" customWidth="1"/>
    <col min="8708" max="8710" width="13.5703125" style="38" customWidth="1"/>
    <col min="8711" max="8711" width="15.5703125" style="38" customWidth="1"/>
    <col min="8712" max="8712" width="15.140625" style="38" customWidth="1"/>
    <col min="8713" max="8713" width="1.42578125" style="38" customWidth="1"/>
    <col min="8714" max="8957" width="9.140625" style="38"/>
    <col min="8958" max="8958" width="4.28515625" style="38" customWidth="1"/>
    <col min="8959" max="8959" width="4.7109375" style="38" customWidth="1"/>
    <col min="8960" max="8960" width="30.28515625" style="38" customWidth="1"/>
    <col min="8961" max="8961" width="9.7109375" style="38" customWidth="1"/>
    <col min="8962" max="8963" width="12.42578125" style="38" customWidth="1"/>
    <col min="8964" max="8966" width="13.5703125" style="38" customWidth="1"/>
    <col min="8967" max="8967" width="15.5703125" style="38" customWidth="1"/>
    <col min="8968" max="8968" width="15.140625" style="38" customWidth="1"/>
    <col min="8969" max="8969" width="1.42578125" style="38" customWidth="1"/>
    <col min="8970" max="9213" width="9.140625" style="38"/>
    <col min="9214" max="9214" width="4.28515625" style="38" customWidth="1"/>
    <col min="9215" max="9215" width="4.7109375" style="38" customWidth="1"/>
    <col min="9216" max="9216" width="30.28515625" style="38" customWidth="1"/>
    <col min="9217" max="9217" width="9.7109375" style="38" customWidth="1"/>
    <col min="9218" max="9219" width="12.42578125" style="38" customWidth="1"/>
    <col min="9220" max="9222" width="13.5703125" style="38" customWidth="1"/>
    <col min="9223" max="9223" width="15.5703125" style="38" customWidth="1"/>
    <col min="9224" max="9224" width="15.140625" style="38" customWidth="1"/>
    <col min="9225" max="9225" width="1.42578125" style="38" customWidth="1"/>
    <col min="9226" max="9469" width="9.140625" style="38"/>
    <col min="9470" max="9470" width="4.28515625" style="38" customWidth="1"/>
    <col min="9471" max="9471" width="4.7109375" style="38" customWidth="1"/>
    <col min="9472" max="9472" width="30.28515625" style="38" customWidth="1"/>
    <col min="9473" max="9473" width="9.7109375" style="38" customWidth="1"/>
    <col min="9474" max="9475" width="12.42578125" style="38" customWidth="1"/>
    <col min="9476" max="9478" width="13.5703125" style="38" customWidth="1"/>
    <col min="9479" max="9479" width="15.5703125" style="38" customWidth="1"/>
    <col min="9480" max="9480" width="15.140625" style="38" customWidth="1"/>
    <col min="9481" max="9481" width="1.42578125" style="38" customWidth="1"/>
    <col min="9482" max="9725" width="9.140625" style="38"/>
    <col min="9726" max="9726" width="4.28515625" style="38" customWidth="1"/>
    <col min="9727" max="9727" width="4.7109375" style="38" customWidth="1"/>
    <col min="9728" max="9728" width="30.28515625" style="38" customWidth="1"/>
    <col min="9729" max="9729" width="9.7109375" style="38" customWidth="1"/>
    <col min="9730" max="9731" width="12.42578125" style="38" customWidth="1"/>
    <col min="9732" max="9734" width="13.5703125" style="38" customWidth="1"/>
    <col min="9735" max="9735" width="15.5703125" style="38" customWidth="1"/>
    <col min="9736" max="9736" width="15.140625" style="38" customWidth="1"/>
    <col min="9737" max="9737" width="1.42578125" style="38" customWidth="1"/>
    <col min="9738" max="9981" width="9.140625" style="38"/>
    <col min="9982" max="9982" width="4.28515625" style="38" customWidth="1"/>
    <col min="9983" max="9983" width="4.7109375" style="38" customWidth="1"/>
    <col min="9984" max="9984" width="30.28515625" style="38" customWidth="1"/>
    <col min="9985" max="9985" width="9.7109375" style="38" customWidth="1"/>
    <col min="9986" max="9987" width="12.42578125" style="38" customWidth="1"/>
    <col min="9988" max="9990" width="13.5703125" style="38" customWidth="1"/>
    <col min="9991" max="9991" width="15.5703125" style="38" customWidth="1"/>
    <col min="9992" max="9992" width="15.140625" style="38" customWidth="1"/>
    <col min="9993" max="9993" width="1.42578125" style="38" customWidth="1"/>
    <col min="9994" max="10237" width="9.140625" style="38"/>
    <col min="10238" max="10238" width="4.28515625" style="38" customWidth="1"/>
    <col min="10239" max="10239" width="4.7109375" style="38" customWidth="1"/>
    <col min="10240" max="10240" width="30.28515625" style="38" customWidth="1"/>
    <col min="10241" max="10241" width="9.7109375" style="38" customWidth="1"/>
    <col min="10242" max="10243" width="12.42578125" style="38" customWidth="1"/>
    <col min="10244" max="10246" width="13.5703125" style="38" customWidth="1"/>
    <col min="10247" max="10247" width="15.5703125" style="38" customWidth="1"/>
    <col min="10248" max="10248" width="15.140625" style="38" customWidth="1"/>
    <col min="10249" max="10249" width="1.42578125" style="38" customWidth="1"/>
    <col min="10250" max="10493" width="9.140625" style="38"/>
    <col min="10494" max="10494" width="4.28515625" style="38" customWidth="1"/>
    <col min="10495" max="10495" width="4.7109375" style="38" customWidth="1"/>
    <col min="10496" max="10496" width="30.28515625" style="38" customWidth="1"/>
    <col min="10497" max="10497" width="9.7109375" style="38" customWidth="1"/>
    <col min="10498" max="10499" width="12.42578125" style="38" customWidth="1"/>
    <col min="10500" max="10502" width="13.5703125" style="38" customWidth="1"/>
    <col min="10503" max="10503" width="15.5703125" style="38" customWidth="1"/>
    <col min="10504" max="10504" width="15.140625" style="38" customWidth="1"/>
    <col min="10505" max="10505" width="1.42578125" style="38" customWidth="1"/>
    <col min="10506" max="10749" width="9.140625" style="38"/>
    <col min="10750" max="10750" width="4.28515625" style="38" customWidth="1"/>
    <col min="10751" max="10751" width="4.7109375" style="38" customWidth="1"/>
    <col min="10752" max="10752" width="30.28515625" style="38" customWidth="1"/>
    <col min="10753" max="10753" width="9.7109375" style="38" customWidth="1"/>
    <col min="10754" max="10755" width="12.42578125" style="38" customWidth="1"/>
    <col min="10756" max="10758" width="13.5703125" style="38" customWidth="1"/>
    <col min="10759" max="10759" width="15.5703125" style="38" customWidth="1"/>
    <col min="10760" max="10760" width="15.140625" style="38" customWidth="1"/>
    <col min="10761" max="10761" width="1.42578125" style="38" customWidth="1"/>
    <col min="10762" max="11005" width="9.140625" style="38"/>
    <col min="11006" max="11006" width="4.28515625" style="38" customWidth="1"/>
    <col min="11007" max="11007" width="4.7109375" style="38" customWidth="1"/>
    <col min="11008" max="11008" width="30.28515625" style="38" customWidth="1"/>
    <col min="11009" max="11009" width="9.7109375" style="38" customWidth="1"/>
    <col min="11010" max="11011" width="12.42578125" style="38" customWidth="1"/>
    <col min="11012" max="11014" width="13.5703125" style="38" customWidth="1"/>
    <col min="11015" max="11015" width="15.5703125" style="38" customWidth="1"/>
    <col min="11016" max="11016" width="15.140625" style="38" customWidth="1"/>
    <col min="11017" max="11017" width="1.42578125" style="38" customWidth="1"/>
    <col min="11018" max="11261" width="9.140625" style="38"/>
    <col min="11262" max="11262" width="4.28515625" style="38" customWidth="1"/>
    <col min="11263" max="11263" width="4.7109375" style="38" customWidth="1"/>
    <col min="11264" max="11264" width="30.28515625" style="38" customWidth="1"/>
    <col min="11265" max="11265" width="9.7109375" style="38" customWidth="1"/>
    <col min="11266" max="11267" width="12.42578125" style="38" customWidth="1"/>
    <col min="11268" max="11270" width="13.5703125" style="38" customWidth="1"/>
    <col min="11271" max="11271" width="15.5703125" style="38" customWidth="1"/>
    <col min="11272" max="11272" width="15.140625" style="38" customWidth="1"/>
    <col min="11273" max="11273" width="1.42578125" style="38" customWidth="1"/>
    <col min="11274" max="11517" width="9.140625" style="38"/>
    <col min="11518" max="11518" width="4.28515625" style="38" customWidth="1"/>
    <col min="11519" max="11519" width="4.7109375" style="38" customWidth="1"/>
    <col min="11520" max="11520" width="30.28515625" style="38" customWidth="1"/>
    <col min="11521" max="11521" width="9.7109375" style="38" customWidth="1"/>
    <col min="11522" max="11523" width="12.42578125" style="38" customWidth="1"/>
    <col min="11524" max="11526" width="13.5703125" style="38" customWidth="1"/>
    <col min="11527" max="11527" width="15.5703125" style="38" customWidth="1"/>
    <col min="11528" max="11528" width="15.140625" style="38" customWidth="1"/>
    <col min="11529" max="11529" width="1.42578125" style="38" customWidth="1"/>
    <col min="11530" max="11773" width="9.140625" style="38"/>
    <col min="11774" max="11774" width="4.28515625" style="38" customWidth="1"/>
    <col min="11775" max="11775" width="4.7109375" style="38" customWidth="1"/>
    <col min="11776" max="11776" width="30.28515625" style="38" customWidth="1"/>
    <col min="11777" max="11777" width="9.7109375" style="38" customWidth="1"/>
    <col min="11778" max="11779" width="12.42578125" style="38" customWidth="1"/>
    <col min="11780" max="11782" width="13.5703125" style="38" customWidth="1"/>
    <col min="11783" max="11783" width="15.5703125" style="38" customWidth="1"/>
    <col min="11784" max="11784" width="15.140625" style="38" customWidth="1"/>
    <col min="11785" max="11785" width="1.42578125" style="38" customWidth="1"/>
    <col min="11786" max="12029" width="9.140625" style="38"/>
    <col min="12030" max="12030" width="4.28515625" style="38" customWidth="1"/>
    <col min="12031" max="12031" width="4.7109375" style="38" customWidth="1"/>
    <col min="12032" max="12032" width="30.28515625" style="38" customWidth="1"/>
    <col min="12033" max="12033" width="9.7109375" style="38" customWidth="1"/>
    <col min="12034" max="12035" width="12.42578125" style="38" customWidth="1"/>
    <col min="12036" max="12038" width="13.5703125" style="38" customWidth="1"/>
    <col min="12039" max="12039" width="15.5703125" style="38" customWidth="1"/>
    <col min="12040" max="12040" width="15.140625" style="38" customWidth="1"/>
    <col min="12041" max="12041" width="1.42578125" style="38" customWidth="1"/>
    <col min="12042" max="12285" width="9.140625" style="38"/>
    <col min="12286" max="12286" width="4.28515625" style="38" customWidth="1"/>
    <col min="12287" max="12287" width="4.7109375" style="38" customWidth="1"/>
    <col min="12288" max="12288" width="30.28515625" style="38" customWidth="1"/>
    <col min="12289" max="12289" width="9.7109375" style="38" customWidth="1"/>
    <col min="12290" max="12291" width="12.42578125" style="38" customWidth="1"/>
    <col min="12292" max="12294" width="13.5703125" style="38" customWidth="1"/>
    <col min="12295" max="12295" width="15.5703125" style="38" customWidth="1"/>
    <col min="12296" max="12296" width="15.140625" style="38" customWidth="1"/>
    <col min="12297" max="12297" width="1.42578125" style="38" customWidth="1"/>
    <col min="12298" max="12541" width="9.140625" style="38"/>
    <col min="12542" max="12542" width="4.28515625" style="38" customWidth="1"/>
    <col min="12543" max="12543" width="4.7109375" style="38" customWidth="1"/>
    <col min="12544" max="12544" width="30.28515625" style="38" customWidth="1"/>
    <col min="12545" max="12545" width="9.7109375" style="38" customWidth="1"/>
    <col min="12546" max="12547" width="12.42578125" style="38" customWidth="1"/>
    <col min="12548" max="12550" width="13.5703125" style="38" customWidth="1"/>
    <col min="12551" max="12551" width="15.5703125" style="38" customWidth="1"/>
    <col min="12552" max="12552" width="15.140625" style="38" customWidth="1"/>
    <col min="12553" max="12553" width="1.42578125" style="38" customWidth="1"/>
    <col min="12554" max="12797" width="9.140625" style="38"/>
    <col min="12798" max="12798" width="4.28515625" style="38" customWidth="1"/>
    <col min="12799" max="12799" width="4.7109375" style="38" customWidth="1"/>
    <col min="12800" max="12800" width="30.28515625" style="38" customWidth="1"/>
    <col min="12801" max="12801" width="9.7109375" style="38" customWidth="1"/>
    <col min="12802" max="12803" width="12.42578125" style="38" customWidth="1"/>
    <col min="12804" max="12806" width="13.5703125" style="38" customWidth="1"/>
    <col min="12807" max="12807" width="15.5703125" style="38" customWidth="1"/>
    <col min="12808" max="12808" width="15.140625" style="38" customWidth="1"/>
    <col min="12809" max="12809" width="1.42578125" style="38" customWidth="1"/>
    <col min="12810" max="13053" width="9.140625" style="38"/>
    <col min="13054" max="13054" width="4.28515625" style="38" customWidth="1"/>
    <col min="13055" max="13055" width="4.7109375" style="38" customWidth="1"/>
    <col min="13056" max="13056" width="30.28515625" style="38" customWidth="1"/>
    <col min="13057" max="13057" width="9.7109375" style="38" customWidth="1"/>
    <col min="13058" max="13059" width="12.42578125" style="38" customWidth="1"/>
    <col min="13060" max="13062" width="13.5703125" style="38" customWidth="1"/>
    <col min="13063" max="13063" width="15.5703125" style="38" customWidth="1"/>
    <col min="13064" max="13064" width="15.140625" style="38" customWidth="1"/>
    <col min="13065" max="13065" width="1.42578125" style="38" customWidth="1"/>
    <col min="13066" max="13309" width="9.140625" style="38"/>
    <col min="13310" max="13310" width="4.28515625" style="38" customWidth="1"/>
    <col min="13311" max="13311" width="4.7109375" style="38" customWidth="1"/>
    <col min="13312" max="13312" width="30.28515625" style="38" customWidth="1"/>
    <col min="13313" max="13313" width="9.7109375" style="38" customWidth="1"/>
    <col min="13314" max="13315" width="12.42578125" style="38" customWidth="1"/>
    <col min="13316" max="13318" width="13.5703125" style="38" customWidth="1"/>
    <col min="13319" max="13319" width="15.5703125" style="38" customWidth="1"/>
    <col min="13320" max="13320" width="15.140625" style="38" customWidth="1"/>
    <col min="13321" max="13321" width="1.42578125" style="38" customWidth="1"/>
    <col min="13322" max="13565" width="9.140625" style="38"/>
    <col min="13566" max="13566" width="4.28515625" style="38" customWidth="1"/>
    <col min="13567" max="13567" width="4.7109375" style="38" customWidth="1"/>
    <col min="13568" max="13568" width="30.28515625" style="38" customWidth="1"/>
    <col min="13569" max="13569" width="9.7109375" style="38" customWidth="1"/>
    <col min="13570" max="13571" width="12.42578125" style="38" customWidth="1"/>
    <col min="13572" max="13574" width="13.5703125" style="38" customWidth="1"/>
    <col min="13575" max="13575" width="15.5703125" style="38" customWidth="1"/>
    <col min="13576" max="13576" width="15.140625" style="38" customWidth="1"/>
    <col min="13577" max="13577" width="1.42578125" style="38" customWidth="1"/>
    <col min="13578" max="13821" width="9.140625" style="38"/>
    <col min="13822" max="13822" width="4.28515625" style="38" customWidth="1"/>
    <col min="13823" max="13823" width="4.7109375" style="38" customWidth="1"/>
    <col min="13824" max="13824" width="30.28515625" style="38" customWidth="1"/>
    <col min="13825" max="13825" width="9.7109375" style="38" customWidth="1"/>
    <col min="13826" max="13827" width="12.42578125" style="38" customWidth="1"/>
    <col min="13828" max="13830" width="13.5703125" style="38" customWidth="1"/>
    <col min="13831" max="13831" width="15.5703125" style="38" customWidth="1"/>
    <col min="13832" max="13832" width="15.140625" style="38" customWidth="1"/>
    <col min="13833" max="13833" width="1.42578125" style="38" customWidth="1"/>
    <col min="13834" max="14077" width="9.140625" style="38"/>
    <col min="14078" max="14078" width="4.28515625" style="38" customWidth="1"/>
    <col min="14079" max="14079" width="4.7109375" style="38" customWidth="1"/>
    <col min="14080" max="14080" width="30.28515625" style="38" customWidth="1"/>
    <col min="14081" max="14081" width="9.7109375" style="38" customWidth="1"/>
    <col min="14082" max="14083" width="12.42578125" style="38" customWidth="1"/>
    <col min="14084" max="14086" width="13.5703125" style="38" customWidth="1"/>
    <col min="14087" max="14087" width="15.5703125" style="38" customWidth="1"/>
    <col min="14088" max="14088" width="15.140625" style="38" customWidth="1"/>
    <col min="14089" max="14089" width="1.42578125" style="38" customWidth="1"/>
    <col min="14090" max="14333" width="9.140625" style="38"/>
    <col min="14334" max="14334" width="4.28515625" style="38" customWidth="1"/>
    <col min="14335" max="14335" width="4.7109375" style="38" customWidth="1"/>
    <col min="14336" max="14336" width="30.28515625" style="38" customWidth="1"/>
    <col min="14337" max="14337" width="9.7109375" style="38" customWidth="1"/>
    <col min="14338" max="14339" width="12.42578125" style="38" customWidth="1"/>
    <col min="14340" max="14342" width="13.5703125" style="38" customWidth="1"/>
    <col min="14343" max="14343" width="15.5703125" style="38" customWidth="1"/>
    <col min="14344" max="14344" width="15.140625" style="38" customWidth="1"/>
    <col min="14345" max="14345" width="1.42578125" style="38" customWidth="1"/>
    <col min="14346" max="14589" width="9.140625" style="38"/>
    <col min="14590" max="14590" width="4.28515625" style="38" customWidth="1"/>
    <col min="14591" max="14591" width="4.7109375" style="38" customWidth="1"/>
    <col min="14592" max="14592" width="30.28515625" style="38" customWidth="1"/>
    <col min="14593" max="14593" width="9.7109375" style="38" customWidth="1"/>
    <col min="14594" max="14595" width="12.42578125" style="38" customWidth="1"/>
    <col min="14596" max="14598" width="13.5703125" style="38" customWidth="1"/>
    <col min="14599" max="14599" width="15.5703125" style="38" customWidth="1"/>
    <col min="14600" max="14600" width="15.140625" style="38" customWidth="1"/>
    <col min="14601" max="14601" width="1.42578125" style="38" customWidth="1"/>
    <col min="14602" max="14845" width="9.140625" style="38"/>
    <col min="14846" max="14846" width="4.28515625" style="38" customWidth="1"/>
    <col min="14847" max="14847" width="4.7109375" style="38" customWidth="1"/>
    <col min="14848" max="14848" width="30.28515625" style="38" customWidth="1"/>
    <col min="14849" max="14849" width="9.7109375" style="38" customWidth="1"/>
    <col min="14850" max="14851" width="12.42578125" style="38" customWidth="1"/>
    <col min="14852" max="14854" width="13.5703125" style="38" customWidth="1"/>
    <col min="14855" max="14855" width="15.5703125" style="38" customWidth="1"/>
    <col min="14856" max="14856" width="15.140625" style="38" customWidth="1"/>
    <col min="14857" max="14857" width="1.42578125" style="38" customWidth="1"/>
    <col min="14858" max="15101" width="9.140625" style="38"/>
    <col min="15102" max="15102" width="4.28515625" style="38" customWidth="1"/>
    <col min="15103" max="15103" width="4.7109375" style="38" customWidth="1"/>
    <col min="15104" max="15104" width="30.28515625" style="38" customWidth="1"/>
    <col min="15105" max="15105" width="9.7109375" style="38" customWidth="1"/>
    <col min="15106" max="15107" width="12.42578125" style="38" customWidth="1"/>
    <col min="15108" max="15110" width="13.5703125" style="38" customWidth="1"/>
    <col min="15111" max="15111" width="15.5703125" style="38" customWidth="1"/>
    <col min="15112" max="15112" width="15.140625" style="38" customWidth="1"/>
    <col min="15113" max="15113" width="1.42578125" style="38" customWidth="1"/>
    <col min="15114" max="15357" width="9.140625" style="38"/>
    <col min="15358" max="15358" width="4.28515625" style="38" customWidth="1"/>
    <col min="15359" max="15359" width="4.7109375" style="38" customWidth="1"/>
    <col min="15360" max="15360" width="30.28515625" style="38" customWidth="1"/>
    <col min="15361" max="15361" width="9.7109375" style="38" customWidth="1"/>
    <col min="15362" max="15363" width="12.42578125" style="38" customWidth="1"/>
    <col min="15364" max="15366" width="13.5703125" style="38" customWidth="1"/>
    <col min="15367" max="15367" width="15.5703125" style="38" customWidth="1"/>
    <col min="15368" max="15368" width="15.140625" style="38" customWidth="1"/>
    <col min="15369" max="15369" width="1.42578125" style="38" customWidth="1"/>
    <col min="15370" max="15613" width="9.140625" style="38"/>
    <col min="15614" max="15614" width="4.28515625" style="38" customWidth="1"/>
    <col min="15615" max="15615" width="4.7109375" style="38" customWidth="1"/>
    <col min="15616" max="15616" width="30.28515625" style="38" customWidth="1"/>
    <col min="15617" max="15617" width="9.7109375" style="38" customWidth="1"/>
    <col min="15618" max="15619" width="12.42578125" style="38" customWidth="1"/>
    <col min="15620" max="15622" width="13.5703125" style="38" customWidth="1"/>
    <col min="15623" max="15623" width="15.5703125" style="38" customWidth="1"/>
    <col min="15624" max="15624" width="15.140625" style="38" customWidth="1"/>
    <col min="15625" max="15625" width="1.42578125" style="38" customWidth="1"/>
    <col min="15626" max="15869" width="9.140625" style="38"/>
    <col min="15870" max="15870" width="4.28515625" style="38" customWidth="1"/>
    <col min="15871" max="15871" width="4.7109375" style="38" customWidth="1"/>
    <col min="15872" max="15872" width="30.28515625" style="38" customWidth="1"/>
    <col min="15873" max="15873" width="9.7109375" style="38" customWidth="1"/>
    <col min="15874" max="15875" width="12.42578125" style="38" customWidth="1"/>
    <col min="15876" max="15878" width="13.5703125" style="38" customWidth="1"/>
    <col min="15879" max="15879" width="15.5703125" style="38" customWidth="1"/>
    <col min="15880" max="15880" width="15.140625" style="38" customWidth="1"/>
    <col min="15881" max="15881" width="1.42578125" style="38" customWidth="1"/>
    <col min="15882" max="16125" width="9.140625" style="38"/>
    <col min="16126" max="16126" width="4.28515625" style="38" customWidth="1"/>
    <col min="16127" max="16127" width="4.7109375" style="38" customWidth="1"/>
    <col min="16128" max="16128" width="30.28515625" style="38" customWidth="1"/>
    <col min="16129" max="16129" width="9.7109375" style="38" customWidth="1"/>
    <col min="16130" max="16131" width="12.42578125" style="38" customWidth="1"/>
    <col min="16132" max="16134" width="13.5703125" style="38" customWidth="1"/>
    <col min="16135" max="16135" width="15.5703125" style="38" customWidth="1"/>
    <col min="16136" max="16136" width="15.140625" style="38" customWidth="1"/>
    <col min="16137" max="16137" width="1.42578125" style="38" customWidth="1"/>
    <col min="16138" max="16384" width="9.140625" style="38"/>
  </cols>
  <sheetData>
    <row r="1" spans="1:9" x14ac:dyDescent="0.25">
      <c r="C1" s="74" t="s">
        <v>92</v>
      </c>
      <c r="I1" s="36" t="s">
        <v>109</v>
      </c>
    </row>
    <row r="2" spans="1:9" ht="15.75" customHeight="1" x14ac:dyDescent="0.25">
      <c r="B2" s="38"/>
      <c r="C2" s="426" t="s">
        <v>42</v>
      </c>
      <c r="D2" s="426"/>
      <c r="F2" s="379">
        <v>365</v>
      </c>
      <c r="G2" s="379">
        <v>52</v>
      </c>
      <c r="H2" s="379">
        <v>12</v>
      </c>
    </row>
    <row r="3" spans="1:9" ht="16.5" customHeight="1" x14ac:dyDescent="0.25">
      <c r="A3" s="39" t="s">
        <v>19</v>
      </c>
      <c r="B3" s="40"/>
      <c r="C3" s="41" t="s">
        <v>20</v>
      </c>
      <c r="D3" s="41"/>
      <c r="E3" s="42"/>
      <c r="F3" s="427" t="s">
        <v>44</v>
      </c>
      <c r="G3" s="428"/>
      <c r="H3" s="429"/>
      <c r="I3" s="152"/>
    </row>
    <row r="4" spans="1:9" x14ac:dyDescent="0.25">
      <c r="B4" s="43"/>
      <c r="C4" s="135" t="s">
        <v>95</v>
      </c>
      <c r="D4" s="44"/>
      <c r="E4" s="45"/>
      <c r="F4" s="430"/>
      <c r="G4" s="431"/>
      <c r="H4" s="432"/>
      <c r="I4" s="153"/>
    </row>
    <row r="5" spans="1:9" ht="26.25" customHeight="1" x14ac:dyDescent="0.25">
      <c r="A5" s="46" t="s">
        <v>21</v>
      </c>
      <c r="B5" s="47"/>
      <c r="C5" s="260" t="s">
        <v>110</v>
      </c>
      <c r="D5" s="142" t="s">
        <v>33</v>
      </c>
      <c r="E5" s="48" t="s">
        <v>45</v>
      </c>
      <c r="F5" s="48" t="s">
        <v>38</v>
      </c>
      <c r="G5" s="48" t="s">
        <v>32</v>
      </c>
      <c r="H5" s="48" t="s">
        <v>37</v>
      </c>
      <c r="I5" s="261" t="s">
        <v>15</v>
      </c>
    </row>
    <row r="6" spans="1:9" x14ac:dyDescent="0.25">
      <c r="A6" s="49">
        <v>1</v>
      </c>
      <c r="B6" s="50"/>
      <c r="C6" s="406"/>
      <c r="D6" s="407"/>
      <c r="E6" s="51"/>
      <c r="F6" s="51"/>
      <c r="G6" s="51"/>
      <c r="H6" s="51"/>
      <c r="I6" s="372">
        <f>(E6*F6*365)+(E6*G6*52)+(E6*H6*12)</f>
        <v>0</v>
      </c>
    </row>
    <row r="7" spans="1:9" ht="13.5" customHeight="1" x14ac:dyDescent="0.25">
      <c r="A7" s="49">
        <f>A6+1</f>
        <v>2</v>
      </c>
      <c r="B7" s="50"/>
      <c r="C7" s="406"/>
      <c r="D7" s="407"/>
      <c r="E7" s="51"/>
      <c r="F7" s="53"/>
      <c r="G7" s="51"/>
      <c r="H7" s="51"/>
      <c r="I7" s="372">
        <f>(E7*F7*365)+(E7*G7*52)+(E7*H7*12)</f>
        <v>0</v>
      </c>
    </row>
    <row r="8" spans="1:9" ht="13.5" customHeight="1" x14ac:dyDescent="0.25">
      <c r="A8" s="49"/>
      <c r="B8" s="50"/>
      <c r="C8" s="408"/>
      <c r="D8" s="409"/>
      <c r="E8" s="51"/>
      <c r="F8" s="53"/>
      <c r="G8" s="51"/>
      <c r="H8" s="51"/>
      <c r="I8" s="372">
        <f t="shared" ref="I8:I9" si="0">(E8*F8*365)+(E8*G8*52)+(E8*H8*12)</f>
        <v>0</v>
      </c>
    </row>
    <row r="9" spans="1:9" ht="13.5" customHeight="1" x14ac:dyDescent="0.25">
      <c r="A9" s="49"/>
      <c r="B9" s="50"/>
      <c r="C9" s="406"/>
      <c r="D9" s="407"/>
      <c r="E9" s="51"/>
      <c r="F9" s="53"/>
      <c r="G9" s="51"/>
      <c r="H9" s="51"/>
      <c r="I9" s="372">
        <f t="shared" si="0"/>
        <v>0</v>
      </c>
    </row>
    <row r="10" spans="1:9" x14ac:dyDescent="0.25">
      <c r="A10" s="49">
        <f>+A7+1</f>
        <v>3</v>
      </c>
      <c r="B10" s="50"/>
      <c r="C10" s="433"/>
      <c r="D10" s="434"/>
      <c r="E10" s="263"/>
      <c r="F10" s="75"/>
      <c r="G10" s="75"/>
      <c r="H10" s="75"/>
      <c r="I10" s="372">
        <f>(E10*F10*365)+(E10*G10*52)+(E10*H10*12)</f>
        <v>0</v>
      </c>
    </row>
    <row r="11" spans="1:9" x14ac:dyDescent="0.25">
      <c r="A11" s="49">
        <v>4</v>
      </c>
      <c r="B11" s="50"/>
      <c r="C11" s="433"/>
      <c r="D11" s="434"/>
      <c r="E11" s="264"/>
      <c r="F11" s="52"/>
      <c r="G11" s="52"/>
      <c r="H11" s="52"/>
      <c r="I11" s="373">
        <f t="shared" ref="I11:I12" si="1">(E11*F11*365)+(E11*G11*52)+(E11*H11*12)</f>
        <v>0</v>
      </c>
    </row>
    <row r="12" spans="1:9" x14ac:dyDescent="0.25">
      <c r="A12" s="49">
        <v>5</v>
      </c>
      <c r="B12" s="50"/>
      <c r="C12" s="435"/>
      <c r="D12" s="436"/>
      <c r="E12" s="264"/>
      <c r="F12" s="52"/>
      <c r="G12" s="52"/>
      <c r="H12" s="132"/>
      <c r="I12" s="374">
        <f t="shared" si="1"/>
        <v>0</v>
      </c>
    </row>
    <row r="13" spans="1:9" ht="15.75" thickBot="1" x14ac:dyDescent="0.3">
      <c r="A13" s="49">
        <v>6</v>
      </c>
      <c r="B13" s="50"/>
      <c r="C13" s="437"/>
      <c r="D13" s="438"/>
      <c r="E13" s="76"/>
      <c r="F13" s="52"/>
      <c r="G13" s="52"/>
      <c r="H13" s="52"/>
      <c r="I13" s="375">
        <f>(E13*F13*365)+(E13*G13*52)+(E13*H13*12)</f>
        <v>0</v>
      </c>
    </row>
    <row r="14" spans="1:9" ht="16.5" thickTop="1" thickBot="1" x14ac:dyDescent="0.3">
      <c r="A14" s="49"/>
      <c r="B14" s="77"/>
      <c r="C14" s="78" t="s">
        <v>39</v>
      </c>
      <c r="D14" s="79"/>
      <c r="E14" s="80"/>
      <c r="F14" s="81"/>
      <c r="G14" s="81"/>
      <c r="H14" s="82"/>
      <c r="I14" s="376">
        <f>SUM(I6:I13)</f>
        <v>0</v>
      </c>
    </row>
    <row r="15" spans="1:9" ht="15.75" thickTop="1" x14ac:dyDescent="0.25">
      <c r="A15" s="49"/>
      <c r="B15" s="55"/>
      <c r="C15" s="56"/>
      <c r="D15" s="57"/>
      <c r="E15" s="58"/>
      <c r="F15" s="37"/>
      <c r="G15" s="37"/>
      <c r="H15" s="37"/>
      <c r="I15" s="155"/>
    </row>
    <row r="16" spans="1:9" x14ac:dyDescent="0.25">
      <c r="A16" s="49"/>
      <c r="C16" s="56"/>
      <c r="D16" s="56"/>
      <c r="E16" s="60"/>
      <c r="F16" s="379">
        <v>365</v>
      </c>
      <c r="G16" s="379">
        <v>52</v>
      </c>
      <c r="H16" s="379">
        <v>12</v>
      </c>
      <c r="I16" s="151"/>
    </row>
    <row r="17" spans="1:9" x14ac:dyDescent="0.25">
      <c r="A17" s="49"/>
      <c r="B17" s="40"/>
      <c r="C17" s="131" t="s">
        <v>20</v>
      </c>
      <c r="D17" s="41"/>
      <c r="E17" s="42"/>
      <c r="F17" s="427" t="s">
        <v>44</v>
      </c>
      <c r="G17" s="428"/>
      <c r="H17" s="429"/>
      <c r="I17" s="156"/>
    </row>
    <row r="18" spans="1:9" x14ac:dyDescent="0.25">
      <c r="B18" s="43"/>
      <c r="C18" s="135" t="s">
        <v>95</v>
      </c>
      <c r="D18" s="44"/>
      <c r="E18" s="45"/>
      <c r="F18" s="430"/>
      <c r="G18" s="431"/>
      <c r="H18" s="432"/>
      <c r="I18" s="157"/>
    </row>
    <row r="19" spans="1:9" x14ac:dyDescent="0.25">
      <c r="A19" s="49" t="s">
        <v>29</v>
      </c>
      <c r="B19" s="61"/>
      <c r="C19" s="149" t="s">
        <v>124</v>
      </c>
      <c r="D19" s="142" t="s">
        <v>33</v>
      </c>
      <c r="E19" s="48" t="s">
        <v>45</v>
      </c>
      <c r="F19" s="48" t="s">
        <v>38</v>
      </c>
      <c r="G19" s="48" t="s">
        <v>32</v>
      </c>
      <c r="H19" s="48" t="s">
        <v>37</v>
      </c>
      <c r="I19" s="154" t="s">
        <v>15</v>
      </c>
    </row>
    <row r="20" spans="1:9" ht="16.5" customHeight="1" x14ac:dyDescent="0.25">
      <c r="A20" s="49">
        <v>13</v>
      </c>
      <c r="B20" s="50"/>
      <c r="C20" s="420"/>
      <c r="D20" s="421"/>
      <c r="E20" s="62"/>
      <c r="F20" s="62"/>
      <c r="G20" s="62"/>
      <c r="H20" s="83"/>
      <c r="I20" s="372">
        <f t="shared" ref="I20:I27" si="2">(E20*F20*365)+(E20*G20*52)+(E20*H20*12)</f>
        <v>0</v>
      </c>
    </row>
    <row r="21" spans="1:9" ht="16.5" customHeight="1" x14ac:dyDescent="0.25">
      <c r="A21" s="49">
        <v>14</v>
      </c>
      <c r="B21" s="50"/>
      <c r="C21" s="418" t="s">
        <v>35</v>
      </c>
      <c r="D21" s="419"/>
      <c r="E21" s="51"/>
      <c r="F21" s="51"/>
      <c r="G21" s="51"/>
      <c r="H21" s="84"/>
      <c r="I21" s="372">
        <f t="shared" si="2"/>
        <v>0</v>
      </c>
    </row>
    <row r="22" spans="1:9" x14ac:dyDescent="0.25">
      <c r="A22" s="49">
        <v>15</v>
      </c>
      <c r="B22" s="85"/>
      <c r="C22" s="418" t="s">
        <v>26</v>
      </c>
      <c r="D22" s="419"/>
      <c r="E22" s="51"/>
      <c r="F22" s="53"/>
      <c r="G22" s="51"/>
      <c r="H22" s="84"/>
      <c r="I22" s="372">
        <f t="shared" si="2"/>
        <v>0</v>
      </c>
    </row>
    <row r="23" spans="1:9" x14ac:dyDescent="0.25">
      <c r="A23" s="49">
        <v>16</v>
      </c>
      <c r="B23" s="64"/>
      <c r="C23" s="418" t="s">
        <v>27</v>
      </c>
      <c r="D23" s="419"/>
      <c r="E23" s="86">
        <v>40</v>
      </c>
      <c r="F23" s="53"/>
      <c r="G23" s="51"/>
      <c r="H23" s="84"/>
      <c r="I23" s="372">
        <f t="shared" si="2"/>
        <v>0</v>
      </c>
    </row>
    <row r="24" spans="1:9" x14ac:dyDescent="0.25">
      <c r="A24" s="49">
        <v>17</v>
      </c>
      <c r="B24" s="64"/>
      <c r="C24" s="418" t="s">
        <v>28</v>
      </c>
      <c r="D24" s="419"/>
      <c r="E24" s="86">
        <v>35</v>
      </c>
      <c r="F24" s="53"/>
      <c r="G24" s="51"/>
      <c r="H24" s="84"/>
      <c r="I24" s="372">
        <f t="shared" si="2"/>
        <v>0</v>
      </c>
    </row>
    <row r="25" spans="1:9" x14ac:dyDescent="0.25">
      <c r="A25" s="49">
        <v>18</v>
      </c>
      <c r="B25" s="64"/>
      <c r="C25" s="424"/>
      <c r="D25" s="425"/>
      <c r="E25" s="51"/>
      <c r="F25" s="65"/>
      <c r="G25" s="51"/>
      <c r="H25" s="51"/>
      <c r="I25" s="372">
        <f t="shared" si="2"/>
        <v>0</v>
      </c>
    </row>
    <row r="26" spans="1:9" x14ac:dyDescent="0.25">
      <c r="A26" s="49">
        <v>19</v>
      </c>
      <c r="B26" s="64"/>
      <c r="C26" s="424"/>
      <c r="D26" s="425"/>
      <c r="E26" s="51"/>
      <c r="F26" s="65"/>
      <c r="G26" s="51"/>
      <c r="H26" s="51"/>
      <c r="I26" s="372">
        <f t="shared" si="2"/>
        <v>0</v>
      </c>
    </row>
    <row r="27" spans="1:9" ht="15.75" thickBot="1" x14ac:dyDescent="0.3">
      <c r="A27" s="63">
        <v>20</v>
      </c>
      <c r="B27" s="59"/>
      <c r="C27" s="422"/>
      <c r="D27" s="423"/>
      <c r="E27" s="65"/>
      <c r="F27" s="65"/>
      <c r="G27" s="65"/>
      <c r="H27" s="87"/>
      <c r="I27" s="372">
        <f t="shared" si="2"/>
        <v>0</v>
      </c>
    </row>
    <row r="28" spans="1:9" ht="16.5" customHeight="1" thickTop="1" thickBot="1" x14ac:dyDescent="0.3">
      <c r="A28" s="49"/>
      <c r="B28" s="88"/>
      <c r="C28" s="78" t="s">
        <v>40</v>
      </c>
      <c r="D28" s="89"/>
      <c r="E28" s="90"/>
      <c r="F28" s="90"/>
      <c r="G28" s="90"/>
      <c r="H28" s="91"/>
      <c r="I28" s="377">
        <f>SUM(I20:I27)</f>
        <v>0</v>
      </c>
    </row>
    <row r="29" spans="1:9" ht="16.5" customHeight="1" thickTop="1" thickBot="1" x14ac:dyDescent="0.3">
      <c r="A29" s="49"/>
      <c r="B29" s="66"/>
      <c r="C29" s="56"/>
      <c r="D29" s="56"/>
      <c r="E29" s="67"/>
      <c r="F29" s="67"/>
      <c r="G29" s="67"/>
      <c r="H29" s="67"/>
      <c r="I29" s="67"/>
    </row>
    <row r="30" spans="1:9" x14ac:dyDescent="0.25">
      <c r="A30" s="55" t="s">
        <v>30</v>
      </c>
      <c r="B30" s="68"/>
      <c r="C30" s="92" t="s">
        <v>36</v>
      </c>
      <c r="D30" s="93"/>
      <c r="E30" s="94"/>
      <c r="F30" s="94"/>
      <c r="G30" s="94"/>
      <c r="H30" s="95"/>
      <c r="I30" s="130">
        <v>0</v>
      </c>
    </row>
    <row r="31" spans="1:9" ht="15.75" thickBot="1" x14ac:dyDescent="0.3">
      <c r="A31" s="55" t="s">
        <v>41</v>
      </c>
      <c r="B31" s="69"/>
      <c r="C31" s="70" t="s">
        <v>31</v>
      </c>
      <c r="D31" s="71"/>
      <c r="E31" s="72"/>
      <c r="F31" s="72"/>
      <c r="G31" s="72"/>
      <c r="H31" s="73"/>
      <c r="I31" s="378">
        <f>SUM(I14, I28, I30)</f>
        <v>0</v>
      </c>
    </row>
    <row r="32" spans="1:9" ht="15.75" thickBot="1" x14ac:dyDescent="0.3"/>
    <row r="33" spans="7:9" x14ac:dyDescent="0.25">
      <c r="I33" s="96" t="s">
        <v>46</v>
      </c>
    </row>
    <row r="34" spans="7:9" x14ac:dyDescent="0.25">
      <c r="G34" s="36" t="s">
        <v>101</v>
      </c>
      <c r="I34" s="97" t="s">
        <v>93</v>
      </c>
    </row>
    <row r="35" spans="7:9" ht="15.75" thickBot="1" x14ac:dyDescent="0.3">
      <c r="I35" s="98"/>
    </row>
  </sheetData>
  <sheetProtection password="CB2A" sheet="1" objects="1" scenarios="1" selectLockedCells="1"/>
  <mergeCells count="19">
    <mergeCell ref="C2:D2"/>
    <mergeCell ref="F17:H18"/>
    <mergeCell ref="F3:H4"/>
    <mergeCell ref="C6:D6"/>
    <mergeCell ref="C7:D7"/>
    <mergeCell ref="C8:D8"/>
    <mergeCell ref="C9:D9"/>
    <mergeCell ref="C10:D10"/>
    <mergeCell ref="C11:D11"/>
    <mergeCell ref="C12:D12"/>
    <mergeCell ref="C13:D13"/>
    <mergeCell ref="C22:D22"/>
    <mergeCell ref="C21:D21"/>
    <mergeCell ref="C20:D20"/>
    <mergeCell ref="C27:D27"/>
    <mergeCell ref="C26:D26"/>
    <mergeCell ref="C25:D25"/>
    <mergeCell ref="C24:D24"/>
    <mergeCell ref="C23:D23"/>
  </mergeCells>
  <dataValidations count="1">
    <dataValidation type="list" allowBlank="1" showInputMessage="1" showErrorMessage="1" sqref="I30">
      <formula1>clsadmn</formula1>
    </dataValidation>
  </dataValidation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27" zoomScaleNormal="100" zoomScaleSheetLayoutView="100" workbookViewId="0">
      <selection activeCell="A55" sqref="A55"/>
    </sheetView>
  </sheetViews>
  <sheetFormatPr defaultColWidth="9.140625" defaultRowHeight="15" x14ac:dyDescent="0.25"/>
  <cols>
    <col min="1" max="1" width="22.85546875" style="100" customWidth="1"/>
    <col min="2" max="2" width="25.5703125" style="100" customWidth="1"/>
    <col min="3" max="3" width="12.7109375" style="102" customWidth="1"/>
    <col min="4" max="4" width="14.42578125" style="38" customWidth="1"/>
    <col min="5" max="5" width="15.140625" style="38" customWidth="1"/>
    <col min="6" max="6" width="15" style="38" customWidth="1"/>
    <col min="7" max="7" width="17.28515625" style="38" customWidth="1"/>
    <col min="8" max="16384" width="9.140625" style="38"/>
  </cols>
  <sheetData>
    <row r="1" spans="1:9" ht="23.25" x14ac:dyDescent="0.35">
      <c r="A1" s="443" t="s">
        <v>4</v>
      </c>
      <c r="B1" s="444"/>
      <c r="C1" s="99"/>
    </row>
    <row r="2" spans="1:9" x14ac:dyDescent="0.25">
      <c r="B2" s="101"/>
    </row>
    <row r="3" spans="1:9" x14ac:dyDescent="0.25">
      <c r="A3" s="103" t="s">
        <v>0</v>
      </c>
      <c r="B3" s="103" t="s">
        <v>2</v>
      </c>
    </row>
    <row r="4" spans="1:9" x14ac:dyDescent="0.25">
      <c r="A4" s="104"/>
      <c r="B4" s="104"/>
      <c r="C4" s="105" t="e">
        <f>A4/B4</f>
        <v>#DIV/0!</v>
      </c>
    </row>
    <row r="5" spans="1:9" x14ac:dyDescent="0.25">
      <c r="A5" s="106"/>
      <c r="B5" s="107"/>
    </row>
    <row r="6" spans="1:9" x14ac:dyDescent="0.25">
      <c r="A6" s="103" t="s">
        <v>1</v>
      </c>
      <c r="B6" s="103" t="s">
        <v>2</v>
      </c>
    </row>
    <row r="7" spans="1:9" x14ac:dyDescent="0.25">
      <c r="A7" s="104"/>
      <c r="B7" s="104"/>
      <c r="C7" s="102" t="e">
        <f>A7/B7</f>
        <v>#DIV/0!</v>
      </c>
    </row>
    <row r="8" spans="1:9" ht="15.75" thickBot="1" x14ac:dyDescent="0.3">
      <c r="A8" s="106"/>
      <c r="B8" s="108"/>
    </row>
    <row r="9" spans="1:9" ht="15.75" thickBot="1" x14ac:dyDescent="0.3">
      <c r="A9" s="109" t="s">
        <v>3</v>
      </c>
      <c r="B9" s="110" t="e">
        <f>C7/C4</f>
        <v>#DIV/0!</v>
      </c>
      <c r="C9" s="105"/>
    </row>
    <row r="13" spans="1:9" x14ac:dyDescent="0.25">
      <c r="A13" s="74" t="s">
        <v>98</v>
      </c>
    </row>
    <row r="14" spans="1:9" x14ac:dyDescent="0.25">
      <c r="B14" s="136" t="s">
        <v>42</v>
      </c>
      <c r="C14" s="36"/>
      <c r="D14" s="36">
        <v>240</v>
      </c>
      <c r="E14" s="36">
        <v>48</v>
      </c>
      <c r="F14" s="36">
        <v>12</v>
      </c>
      <c r="G14" s="36"/>
      <c r="H14" s="36"/>
      <c r="I14" s="111"/>
    </row>
    <row r="15" spans="1:9" x14ac:dyDescent="0.25">
      <c r="A15" s="439" t="s">
        <v>20</v>
      </c>
      <c r="B15" s="440"/>
      <c r="C15" s="42"/>
      <c r="D15" s="427" t="s">
        <v>44</v>
      </c>
      <c r="E15" s="428"/>
      <c r="F15" s="429"/>
      <c r="G15" s="152"/>
    </row>
    <row r="16" spans="1:9" x14ac:dyDescent="0.25">
      <c r="A16" s="441"/>
      <c r="B16" s="442"/>
      <c r="C16" s="45"/>
      <c r="D16" s="430"/>
      <c r="E16" s="431"/>
      <c r="F16" s="432"/>
      <c r="G16" s="153"/>
    </row>
    <row r="17" spans="1:7" ht="24.75" customHeight="1" x14ac:dyDescent="0.25">
      <c r="A17" s="143" t="s">
        <v>84</v>
      </c>
      <c r="B17" s="142" t="s">
        <v>33</v>
      </c>
      <c r="C17" s="48" t="s">
        <v>45</v>
      </c>
      <c r="D17" s="48" t="s">
        <v>38</v>
      </c>
      <c r="E17" s="48" t="s">
        <v>32</v>
      </c>
      <c r="F17" s="48" t="s">
        <v>37</v>
      </c>
      <c r="G17" s="154" t="s">
        <v>15</v>
      </c>
    </row>
    <row r="18" spans="1:7" x14ac:dyDescent="0.25">
      <c r="A18" s="144" t="s">
        <v>82</v>
      </c>
      <c r="B18" s="148" t="s">
        <v>83</v>
      </c>
      <c r="C18" s="112">
        <v>0</v>
      </c>
      <c r="D18" s="112">
        <v>0</v>
      </c>
      <c r="E18" s="112">
        <v>0</v>
      </c>
      <c r="F18" s="112">
        <v>0</v>
      </c>
      <c r="G18" s="276">
        <v>0</v>
      </c>
    </row>
    <row r="19" spans="1:7" x14ac:dyDescent="0.25">
      <c r="A19" s="145"/>
      <c r="B19" s="113"/>
      <c r="C19" s="114"/>
      <c r="D19" s="114"/>
      <c r="E19" s="114"/>
      <c r="F19" s="114"/>
      <c r="G19" s="150">
        <f>(C19*D19*240)+(C19*E19*52)+(C19*F19*12)</f>
        <v>0</v>
      </c>
    </row>
    <row r="20" spans="1:7" x14ac:dyDescent="0.25">
      <c r="A20" s="146"/>
      <c r="B20" s="133"/>
      <c r="C20" s="134"/>
      <c r="D20" s="134"/>
      <c r="E20" s="134"/>
      <c r="F20" s="134"/>
      <c r="G20" s="150">
        <f>(C20*D20*240)+(C20*E20*52)+(C20*F20*12)</f>
        <v>0</v>
      </c>
    </row>
    <row r="21" spans="1:7" ht="15.75" thickBot="1" x14ac:dyDescent="0.3">
      <c r="A21" s="147"/>
      <c r="B21" s="115"/>
      <c r="C21" s="116"/>
      <c r="D21" s="116"/>
      <c r="E21" s="116"/>
      <c r="F21" s="116"/>
      <c r="G21" s="150">
        <f t="shared" ref="G21" si="0">(C21*D21*240)+(C21*E21*52)+(C21*F21*12)</f>
        <v>0</v>
      </c>
    </row>
    <row r="22" spans="1:7" ht="15.75" thickBot="1" x14ac:dyDescent="0.3">
      <c r="A22" s="117" t="s">
        <v>91</v>
      </c>
      <c r="B22" s="118"/>
      <c r="C22" s="54"/>
      <c r="D22" s="54"/>
      <c r="E22" s="54"/>
      <c r="F22" s="54"/>
      <c r="G22" s="158">
        <f>SUM(G18:G21)</f>
        <v>0</v>
      </c>
    </row>
    <row r="23" spans="1:7" x14ac:dyDescent="0.25">
      <c r="A23" s="119"/>
      <c r="B23" s="119"/>
      <c r="C23" s="58"/>
      <c r="D23" s="58"/>
      <c r="E23" s="58"/>
      <c r="F23" s="58"/>
      <c r="G23" s="155"/>
    </row>
    <row r="24" spans="1:7" x14ac:dyDescent="0.25">
      <c r="A24" s="140" t="s">
        <v>87</v>
      </c>
      <c r="B24" s="138" t="s">
        <v>33</v>
      </c>
      <c r="C24" s="120" t="s">
        <v>45</v>
      </c>
      <c r="D24" s="120" t="s">
        <v>38</v>
      </c>
      <c r="E24" s="121" t="s">
        <v>32</v>
      </c>
      <c r="F24" s="122" t="s">
        <v>37</v>
      </c>
      <c r="G24" s="159" t="s">
        <v>15</v>
      </c>
    </row>
    <row r="25" spans="1:7" x14ac:dyDescent="0.25">
      <c r="A25" s="141"/>
      <c r="B25" s="139"/>
      <c r="C25" s="123"/>
      <c r="D25" s="124"/>
      <c r="E25" s="123"/>
      <c r="F25" s="123"/>
      <c r="G25" s="160">
        <f>(C25*D25*240)+(C25*E25*52)+(C25*F25*12)</f>
        <v>0</v>
      </c>
    </row>
    <row r="26" spans="1:7" x14ac:dyDescent="0.25">
      <c r="A26" s="362"/>
      <c r="B26" s="139"/>
      <c r="C26" s="123"/>
      <c r="D26" s="363"/>
      <c r="E26" s="123"/>
      <c r="F26" s="123"/>
      <c r="G26" s="364">
        <f t="shared" ref="G26" si="1">(C26*D26*240)+(C26*E26*52)+(C26*F26*12)</f>
        <v>0</v>
      </c>
    </row>
    <row r="27" spans="1:7" x14ac:dyDescent="0.25">
      <c r="A27" s="367"/>
      <c r="B27" s="368"/>
      <c r="C27" s="358"/>
      <c r="D27" s="358"/>
      <c r="E27" s="358"/>
      <c r="F27" s="358"/>
      <c r="G27" s="359"/>
    </row>
    <row r="28" spans="1:7" ht="15.75" thickBot="1" x14ac:dyDescent="0.3">
      <c r="A28" s="365" t="s">
        <v>113</v>
      </c>
      <c r="B28" s="366"/>
      <c r="C28" s="360"/>
      <c r="D28" s="360"/>
      <c r="E28" s="360"/>
      <c r="F28" s="360"/>
      <c r="G28" s="361">
        <f>SUM(G25:G27)</f>
        <v>0</v>
      </c>
    </row>
    <row r="29" spans="1:7" x14ac:dyDescent="0.25">
      <c r="A29" s="356"/>
      <c r="B29" s="357"/>
      <c r="C29" s="358"/>
      <c r="D29" s="358"/>
      <c r="E29" s="358"/>
      <c r="F29" s="358"/>
      <c r="G29" s="359"/>
    </row>
    <row r="30" spans="1:7" x14ac:dyDescent="0.25">
      <c r="A30" s="125" t="s">
        <v>36</v>
      </c>
      <c r="B30" s="126" t="s">
        <v>79</v>
      </c>
      <c r="C30" s="127"/>
      <c r="D30" s="127"/>
      <c r="E30" s="127"/>
      <c r="F30" s="127"/>
      <c r="G30" s="128">
        <v>0</v>
      </c>
    </row>
    <row r="31" spans="1:7" ht="15.75" thickBot="1" x14ac:dyDescent="0.3">
      <c r="A31" s="129" t="s">
        <v>31</v>
      </c>
      <c r="B31" s="71"/>
      <c r="C31" s="72"/>
      <c r="D31" s="72"/>
      <c r="E31" s="72"/>
      <c r="F31" s="72"/>
      <c r="G31" s="161">
        <f>SUM(G22,G28)</f>
        <v>0</v>
      </c>
    </row>
    <row r="32" spans="1:7" ht="15.75" thickBot="1" x14ac:dyDescent="0.3"/>
    <row r="33" spans="1:7" x14ac:dyDescent="0.25">
      <c r="G33" s="96" t="s">
        <v>46</v>
      </c>
    </row>
    <row r="34" spans="1:7" x14ac:dyDescent="0.25">
      <c r="E34" s="38" t="s">
        <v>100</v>
      </c>
      <c r="G34" s="97" t="s">
        <v>93</v>
      </c>
    </row>
    <row r="35" spans="1:7" x14ac:dyDescent="0.25">
      <c r="G35" s="97"/>
    </row>
    <row r="36" spans="1:7" x14ac:dyDescent="0.25">
      <c r="G36" s="369"/>
    </row>
    <row r="37" spans="1:7" ht="23.25" x14ac:dyDescent="0.35">
      <c r="A37" s="443" t="s">
        <v>4</v>
      </c>
      <c r="B37" s="444"/>
      <c r="C37" s="99"/>
    </row>
    <row r="38" spans="1:7" x14ac:dyDescent="0.25">
      <c r="B38" s="101"/>
    </row>
    <row r="39" spans="1:7" x14ac:dyDescent="0.25">
      <c r="A39" s="103" t="s">
        <v>0</v>
      </c>
      <c r="B39" s="103" t="s">
        <v>2</v>
      </c>
    </row>
    <row r="40" spans="1:7" x14ac:dyDescent="0.25">
      <c r="A40" s="104"/>
      <c r="B40" s="104"/>
      <c r="C40" s="105" t="e">
        <f>A40/B40</f>
        <v>#DIV/0!</v>
      </c>
    </row>
    <row r="41" spans="1:7" x14ac:dyDescent="0.25">
      <c r="A41" s="106"/>
      <c r="B41" s="107"/>
    </row>
    <row r="42" spans="1:7" x14ac:dyDescent="0.25">
      <c r="A42" s="103" t="s">
        <v>1</v>
      </c>
      <c r="B42" s="103" t="s">
        <v>2</v>
      </c>
    </row>
    <row r="43" spans="1:7" x14ac:dyDescent="0.25">
      <c r="A43" s="104"/>
      <c r="B43" s="104"/>
      <c r="C43" s="102" t="e">
        <f>A43/B43</f>
        <v>#DIV/0!</v>
      </c>
    </row>
    <row r="44" spans="1:7" ht="15.75" thickBot="1" x14ac:dyDescent="0.3">
      <c r="A44" s="106"/>
      <c r="B44" s="108"/>
    </row>
    <row r="45" spans="1:7" ht="15.75" thickBot="1" x14ac:dyDescent="0.3">
      <c r="A45" s="109" t="s">
        <v>3</v>
      </c>
      <c r="B45" s="110" t="e">
        <f>C43/C40</f>
        <v>#DIV/0!</v>
      </c>
      <c r="C45" s="105"/>
    </row>
    <row r="49" spans="1:7" x14ac:dyDescent="0.25">
      <c r="A49" s="74" t="s">
        <v>98</v>
      </c>
    </row>
    <row r="50" spans="1:7" x14ac:dyDescent="0.25">
      <c r="B50" s="136" t="s">
        <v>42</v>
      </c>
      <c r="C50" s="36"/>
      <c r="D50" s="36">
        <v>240</v>
      </c>
      <c r="E50" s="36">
        <v>48</v>
      </c>
      <c r="F50" s="36">
        <v>12</v>
      </c>
      <c r="G50" s="36"/>
    </row>
    <row r="51" spans="1:7" x14ac:dyDescent="0.25">
      <c r="A51" s="439" t="s">
        <v>20</v>
      </c>
      <c r="B51" s="440"/>
      <c r="C51" s="42"/>
      <c r="D51" s="427" t="s">
        <v>44</v>
      </c>
      <c r="E51" s="428"/>
      <c r="F51" s="429"/>
      <c r="G51" s="152"/>
    </row>
    <row r="52" spans="1:7" x14ac:dyDescent="0.25">
      <c r="A52" s="441"/>
      <c r="B52" s="442"/>
      <c r="C52" s="45"/>
      <c r="D52" s="430"/>
      <c r="E52" s="431"/>
      <c r="F52" s="432"/>
      <c r="G52" s="153"/>
    </row>
    <row r="53" spans="1:7" ht="26.25" x14ac:dyDescent="0.25">
      <c r="A53" s="143" t="s">
        <v>84</v>
      </c>
      <c r="B53" s="142" t="s">
        <v>33</v>
      </c>
      <c r="C53" s="48" t="s">
        <v>45</v>
      </c>
      <c r="D53" s="48" t="s">
        <v>38</v>
      </c>
      <c r="E53" s="48" t="s">
        <v>32</v>
      </c>
      <c r="F53" s="48" t="s">
        <v>37</v>
      </c>
      <c r="G53" s="154" t="s">
        <v>15</v>
      </c>
    </row>
    <row r="54" spans="1:7" x14ac:dyDescent="0.25">
      <c r="A54" s="144" t="s">
        <v>82</v>
      </c>
      <c r="B54" s="148" t="s">
        <v>83</v>
      </c>
      <c r="C54" s="112">
        <v>0</v>
      </c>
      <c r="D54" s="112">
        <v>0</v>
      </c>
      <c r="E54" s="112">
        <v>0</v>
      </c>
      <c r="F54" s="112">
        <v>0</v>
      </c>
      <c r="G54" s="276">
        <v>0</v>
      </c>
    </row>
    <row r="55" spans="1:7" x14ac:dyDescent="0.25">
      <c r="A55" s="145"/>
      <c r="B55" s="113"/>
      <c r="C55" s="114"/>
      <c r="D55" s="114"/>
      <c r="E55" s="114"/>
      <c r="F55" s="114"/>
      <c r="G55" s="150">
        <f>(C55*D55*240)+(C55*E55*52)+(C55*F55*12)</f>
        <v>0</v>
      </c>
    </row>
    <row r="56" spans="1:7" x14ac:dyDescent="0.25">
      <c r="A56" s="146"/>
      <c r="B56" s="133"/>
      <c r="C56" s="134"/>
      <c r="D56" s="134"/>
      <c r="E56" s="134"/>
      <c r="F56" s="134"/>
      <c r="G56" s="150">
        <f>(C56*D56*240)+(C56*E56*52)+(C56*F56*12)</f>
        <v>0</v>
      </c>
    </row>
    <row r="57" spans="1:7" ht="15.75" thickBot="1" x14ac:dyDescent="0.3">
      <c r="A57" s="147"/>
      <c r="B57" s="115"/>
      <c r="C57" s="116"/>
      <c r="D57" s="116"/>
      <c r="E57" s="116"/>
      <c r="F57" s="116"/>
      <c r="G57" s="150">
        <f t="shared" ref="G57" si="2">(C57*D57*240)+(C57*E57*52)+(C57*F57*12)</f>
        <v>0</v>
      </c>
    </row>
    <row r="58" spans="1:7" ht="15.75" thickBot="1" x14ac:dyDescent="0.3">
      <c r="A58" s="117" t="s">
        <v>91</v>
      </c>
      <c r="B58" s="118"/>
      <c r="C58" s="54"/>
      <c r="D58" s="54"/>
      <c r="E58" s="54"/>
      <c r="F58" s="54"/>
      <c r="G58" s="158">
        <f>SUM(G54:G57)</f>
        <v>0</v>
      </c>
    </row>
    <row r="59" spans="1:7" x14ac:dyDescent="0.25">
      <c r="A59" s="119"/>
      <c r="B59" s="119"/>
      <c r="C59" s="58"/>
      <c r="D59" s="58"/>
      <c r="E59" s="58"/>
      <c r="F59" s="58"/>
      <c r="G59" s="155"/>
    </row>
    <row r="60" spans="1:7" x14ac:dyDescent="0.25">
      <c r="A60" s="140" t="s">
        <v>87</v>
      </c>
      <c r="B60" s="138" t="s">
        <v>33</v>
      </c>
      <c r="C60" s="120" t="s">
        <v>45</v>
      </c>
      <c r="D60" s="120" t="s">
        <v>38</v>
      </c>
      <c r="E60" s="121" t="s">
        <v>32</v>
      </c>
      <c r="F60" s="122" t="s">
        <v>37</v>
      </c>
      <c r="G60" s="159" t="s">
        <v>15</v>
      </c>
    </row>
    <row r="61" spans="1:7" x14ac:dyDescent="0.25">
      <c r="A61" s="141"/>
      <c r="B61" s="139"/>
      <c r="C61" s="123"/>
      <c r="D61" s="124"/>
      <c r="E61" s="123"/>
      <c r="F61" s="123"/>
      <c r="G61" s="160">
        <f>(C61*D61*240)+(C61*E61*52)+(C61*F61*12)</f>
        <v>0</v>
      </c>
    </row>
    <row r="62" spans="1:7" x14ac:dyDescent="0.25">
      <c r="A62" s="362"/>
      <c r="B62" s="139"/>
      <c r="C62" s="123"/>
      <c r="D62" s="363"/>
      <c r="E62" s="123"/>
      <c r="F62" s="123"/>
      <c r="G62" s="364">
        <f t="shared" ref="G62" si="3">(C62*D62*240)+(C62*E62*52)+(C62*F62*12)</f>
        <v>0</v>
      </c>
    </row>
    <row r="63" spans="1:7" x14ac:dyDescent="0.25">
      <c r="A63" s="367"/>
      <c r="B63" s="368"/>
      <c r="C63" s="358"/>
      <c r="D63" s="358"/>
      <c r="E63" s="358"/>
      <c r="F63" s="358"/>
      <c r="G63" s="359"/>
    </row>
    <row r="64" spans="1:7" ht="15.75" thickBot="1" x14ac:dyDescent="0.3">
      <c r="A64" s="365" t="s">
        <v>113</v>
      </c>
      <c r="B64" s="366"/>
      <c r="C64" s="360"/>
      <c r="D64" s="360"/>
      <c r="E64" s="360"/>
      <c r="F64" s="360"/>
      <c r="G64" s="361">
        <f>SUM(G61:G63)</f>
        <v>0</v>
      </c>
    </row>
    <row r="65" spans="1:7" x14ac:dyDescent="0.25">
      <c r="A65" s="356"/>
      <c r="B65" s="357"/>
      <c r="C65" s="358"/>
      <c r="D65" s="358"/>
      <c r="E65" s="358"/>
      <c r="F65" s="358"/>
      <c r="G65" s="359"/>
    </row>
    <row r="66" spans="1:7" x14ac:dyDescent="0.25">
      <c r="A66" s="125" t="s">
        <v>36</v>
      </c>
      <c r="B66" s="126" t="s">
        <v>79</v>
      </c>
      <c r="C66" s="127"/>
      <c r="D66" s="127"/>
      <c r="E66" s="127"/>
      <c r="F66" s="127"/>
      <c r="G66" s="128">
        <v>0</v>
      </c>
    </row>
    <row r="67" spans="1:7" ht="15.75" thickBot="1" x14ac:dyDescent="0.3">
      <c r="A67" s="129" t="s">
        <v>31</v>
      </c>
      <c r="B67" s="71"/>
      <c r="C67" s="72"/>
      <c r="D67" s="72"/>
      <c r="E67" s="72"/>
      <c r="F67" s="72"/>
      <c r="G67" s="161">
        <f>SUM(G58,G64)</f>
        <v>0</v>
      </c>
    </row>
    <row r="68" spans="1:7" ht="15.75" thickBot="1" x14ac:dyDescent="0.3"/>
    <row r="69" spans="1:7" x14ac:dyDescent="0.25">
      <c r="G69" s="96" t="s">
        <v>46</v>
      </c>
    </row>
    <row r="70" spans="1:7" x14ac:dyDescent="0.25">
      <c r="E70" s="38" t="s">
        <v>100</v>
      </c>
      <c r="G70" s="97" t="s">
        <v>93</v>
      </c>
    </row>
    <row r="71" spans="1:7" x14ac:dyDescent="0.25">
      <c r="G71" s="97"/>
    </row>
    <row r="72" spans="1:7" x14ac:dyDescent="0.25">
      <c r="G72" s="97"/>
    </row>
    <row r="73" spans="1:7" ht="23.25" x14ac:dyDescent="0.35">
      <c r="A73" s="443" t="s">
        <v>4</v>
      </c>
      <c r="B73" s="444"/>
      <c r="C73" s="99"/>
    </row>
    <row r="74" spans="1:7" x14ac:dyDescent="0.25">
      <c r="B74" s="101"/>
    </row>
    <row r="75" spans="1:7" x14ac:dyDescent="0.25">
      <c r="A75" s="103" t="s">
        <v>0</v>
      </c>
      <c r="B75" s="103" t="s">
        <v>2</v>
      </c>
    </row>
    <row r="76" spans="1:7" x14ac:dyDescent="0.25">
      <c r="A76" s="104"/>
      <c r="B76" s="104"/>
      <c r="C76" s="105" t="e">
        <f>A76/B76</f>
        <v>#DIV/0!</v>
      </c>
    </row>
    <row r="77" spans="1:7" x14ac:dyDescent="0.25">
      <c r="A77" s="106"/>
      <c r="B77" s="107"/>
    </row>
    <row r="78" spans="1:7" x14ac:dyDescent="0.25">
      <c r="A78" s="103" t="s">
        <v>1</v>
      </c>
      <c r="B78" s="103" t="s">
        <v>2</v>
      </c>
    </row>
    <row r="79" spans="1:7" x14ac:dyDescent="0.25">
      <c r="A79" s="104"/>
      <c r="B79" s="104"/>
      <c r="C79" s="102" t="e">
        <f>A79/B79</f>
        <v>#DIV/0!</v>
      </c>
    </row>
    <row r="80" spans="1:7" ht="15.75" thickBot="1" x14ac:dyDescent="0.3">
      <c r="A80" s="106"/>
      <c r="B80" s="108"/>
    </row>
    <row r="81" spans="1:7" ht="15.75" thickBot="1" x14ac:dyDescent="0.3">
      <c r="A81" s="109" t="s">
        <v>3</v>
      </c>
      <c r="B81" s="110" t="e">
        <f>C79/C76</f>
        <v>#DIV/0!</v>
      </c>
      <c r="C81" s="105"/>
    </row>
    <row r="85" spans="1:7" x14ac:dyDescent="0.25">
      <c r="A85" s="74" t="s">
        <v>98</v>
      </c>
    </row>
    <row r="86" spans="1:7" s="36" customFormat="1" x14ac:dyDescent="0.25">
      <c r="A86" s="100"/>
      <c r="B86" s="136" t="s">
        <v>42</v>
      </c>
      <c r="D86" s="36">
        <v>240</v>
      </c>
      <c r="E86" s="36">
        <v>48</v>
      </c>
      <c r="F86" s="36">
        <v>12</v>
      </c>
    </row>
    <row r="87" spans="1:7" x14ac:dyDescent="0.25">
      <c r="A87" s="439" t="s">
        <v>20</v>
      </c>
      <c r="B87" s="440"/>
      <c r="C87" s="42"/>
      <c r="D87" s="427" t="s">
        <v>44</v>
      </c>
      <c r="E87" s="428"/>
      <c r="F87" s="429"/>
      <c r="G87" s="152"/>
    </row>
    <row r="88" spans="1:7" x14ac:dyDescent="0.25">
      <c r="A88" s="441"/>
      <c r="B88" s="442"/>
      <c r="C88" s="45"/>
      <c r="D88" s="430"/>
      <c r="E88" s="431"/>
      <c r="F88" s="432"/>
      <c r="G88" s="153"/>
    </row>
    <row r="89" spans="1:7" ht="26.25" x14ac:dyDescent="0.25">
      <c r="A89" s="143" t="s">
        <v>84</v>
      </c>
      <c r="B89" s="142" t="s">
        <v>33</v>
      </c>
      <c r="C89" s="48" t="s">
        <v>45</v>
      </c>
      <c r="D89" s="48" t="s">
        <v>38</v>
      </c>
      <c r="E89" s="48" t="s">
        <v>32</v>
      </c>
      <c r="F89" s="48" t="s">
        <v>37</v>
      </c>
      <c r="G89" s="154" t="s">
        <v>15</v>
      </c>
    </row>
    <row r="90" spans="1:7" x14ac:dyDescent="0.25">
      <c r="A90" s="144" t="s">
        <v>82</v>
      </c>
      <c r="B90" s="148" t="s">
        <v>83</v>
      </c>
      <c r="C90" s="112">
        <v>0</v>
      </c>
      <c r="D90" s="112">
        <v>0</v>
      </c>
      <c r="E90" s="112">
        <v>0</v>
      </c>
      <c r="F90" s="112">
        <v>0</v>
      </c>
      <c r="G90" s="276">
        <v>0</v>
      </c>
    </row>
    <row r="91" spans="1:7" x14ac:dyDescent="0.25">
      <c r="A91" s="145"/>
      <c r="B91" s="113"/>
      <c r="C91" s="114"/>
      <c r="D91" s="114"/>
      <c r="E91" s="114"/>
      <c r="F91" s="114"/>
      <c r="G91" s="150">
        <f>(C91*D91*240)+(C91*E91*52)+(C91*F91*12)</f>
        <v>0</v>
      </c>
    </row>
    <row r="92" spans="1:7" x14ac:dyDescent="0.25">
      <c r="A92" s="146"/>
      <c r="B92" s="133"/>
      <c r="C92" s="134"/>
      <c r="D92" s="134"/>
      <c r="E92" s="134"/>
      <c r="F92" s="134"/>
      <c r="G92" s="150">
        <f>(C92*D92*240)+(C92*E92*52)+(C92*F92*12)</f>
        <v>0</v>
      </c>
    </row>
    <row r="93" spans="1:7" ht="15.75" thickBot="1" x14ac:dyDescent="0.3">
      <c r="A93" s="147"/>
      <c r="B93" s="115"/>
      <c r="C93" s="116"/>
      <c r="D93" s="116"/>
      <c r="E93" s="116"/>
      <c r="F93" s="116"/>
      <c r="G93" s="150">
        <f t="shared" ref="G93" si="4">(C93*D93*240)+(C93*E93*52)+(C93*F93*12)</f>
        <v>0</v>
      </c>
    </row>
    <row r="94" spans="1:7" ht="15.75" thickBot="1" x14ac:dyDescent="0.3">
      <c r="A94" s="117" t="s">
        <v>91</v>
      </c>
      <c r="B94" s="118"/>
      <c r="C94" s="54"/>
      <c r="D94" s="54"/>
      <c r="E94" s="54"/>
      <c r="F94" s="54"/>
      <c r="G94" s="158">
        <f>SUM(G90:G93)</f>
        <v>0</v>
      </c>
    </row>
    <row r="95" spans="1:7" ht="18.75" customHeight="1" x14ac:dyDescent="0.25">
      <c r="A95" s="119"/>
      <c r="B95" s="119"/>
      <c r="C95" s="58"/>
      <c r="D95" s="58"/>
      <c r="E95" s="58"/>
      <c r="F95" s="58"/>
      <c r="G95" s="155"/>
    </row>
    <row r="96" spans="1:7" x14ac:dyDescent="0.25">
      <c r="A96" s="140" t="s">
        <v>87</v>
      </c>
      <c r="B96" s="138" t="s">
        <v>33</v>
      </c>
      <c r="C96" s="120" t="s">
        <v>45</v>
      </c>
      <c r="D96" s="120" t="s">
        <v>38</v>
      </c>
      <c r="E96" s="121" t="s">
        <v>32</v>
      </c>
      <c r="F96" s="122" t="s">
        <v>37</v>
      </c>
      <c r="G96" s="159" t="s">
        <v>15</v>
      </c>
    </row>
    <row r="97" spans="1:7" x14ac:dyDescent="0.25">
      <c r="A97" s="141"/>
      <c r="B97" s="139"/>
      <c r="C97" s="123"/>
      <c r="D97" s="124"/>
      <c r="E97" s="123"/>
      <c r="F97" s="123"/>
      <c r="G97" s="160">
        <f>(C97*D97*240)+(C97*E97*52)+(C97*F97*12)</f>
        <v>0</v>
      </c>
    </row>
    <row r="98" spans="1:7" x14ac:dyDescent="0.25">
      <c r="A98" s="362"/>
      <c r="B98" s="139"/>
      <c r="C98" s="123"/>
      <c r="D98" s="363"/>
      <c r="E98" s="123"/>
      <c r="F98" s="123"/>
      <c r="G98" s="364">
        <f t="shared" ref="G98" si="5">(C98*D98*240)+(C98*E98*52)+(C98*F98*12)</f>
        <v>0</v>
      </c>
    </row>
    <row r="99" spans="1:7" x14ac:dyDescent="0.25">
      <c r="A99" s="367"/>
      <c r="B99" s="368"/>
      <c r="C99" s="358"/>
      <c r="D99" s="358"/>
      <c r="E99" s="358"/>
      <c r="F99" s="358"/>
      <c r="G99" s="359"/>
    </row>
    <row r="100" spans="1:7" ht="15.75" thickBot="1" x14ac:dyDescent="0.3">
      <c r="A100" s="365" t="s">
        <v>113</v>
      </c>
      <c r="B100" s="366"/>
      <c r="C100" s="360"/>
      <c r="D100" s="360"/>
      <c r="E100" s="360"/>
      <c r="F100" s="360"/>
      <c r="G100" s="361">
        <f>SUM(G97:G99)</f>
        <v>0</v>
      </c>
    </row>
    <row r="101" spans="1:7" x14ac:dyDescent="0.25">
      <c r="A101" s="356"/>
      <c r="B101" s="357"/>
      <c r="C101" s="358"/>
      <c r="D101" s="358"/>
      <c r="E101" s="358"/>
      <c r="F101" s="358"/>
      <c r="G101" s="359"/>
    </row>
    <row r="102" spans="1:7" x14ac:dyDescent="0.25">
      <c r="A102" s="125" t="s">
        <v>36</v>
      </c>
      <c r="B102" s="126" t="s">
        <v>79</v>
      </c>
      <c r="C102" s="127"/>
      <c r="D102" s="127"/>
      <c r="E102" s="127"/>
      <c r="F102" s="127"/>
      <c r="G102" s="128">
        <v>0</v>
      </c>
    </row>
    <row r="103" spans="1:7" ht="15.75" thickBot="1" x14ac:dyDescent="0.3">
      <c r="A103" s="129" t="s">
        <v>31</v>
      </c>
      <c r="B103" s="71"/>
      <c r="C103" s="72"/>
      <c r="D103" s="72"/>
      <c r="E103" s="72"/>
      <c r="F103" s="72"/>
      <c r="G103" s="161">
        <f>SUM(G94,G100)</f>
        <v>0</v>
      </c>
    </row>
    <row r="104" spans="1:7" ht="15.75" thickBot="1" x14ac:dyDescent="0.3"/>
    <row r="105" spans="1:7" x14ac:dyDescent="0.25">
      <c r="G105" s="96" t="s">
        <v>46</v>
      </c>
    </row>
    <row r="106" spans="1:7" x14ac:dyDescent="0.25">
      <c r="E106" s="38" t="s">
        <v>100</v>
      </c>
      <c r="G106" s="97" t="s">
        <v>93</v>
      </c>
    </row>
    <row r="107" spans="1:7" x14ac:dyDescent="0.25">
      <c r="G107" s="97"/>
    </row>
    <row r="108" spans="1:7" x14ac:dyDescent="0.25">
      <c r="G108" s="97"/>
    </row>
    <row r="109" spans="1:7" ht="23.25" x14ac:dyDescent="0.35">
      <c r="A109" s="443" t="s">
        <v>4</v>
      </c>
      <c r="B109" s="444"/>
      <c r="C109" s="99"/>
    </row>
    <row r="110" spans="1:7" x14ac:dyDescent="0.25">
      <c r="B110" s="101"/>
    </row>
    <row r="111" spans="1:7" x14ac:dyDescent="0.25">
      <c r="A111" s="103" t="s">
        <v>0</v>
      </c>
      <c r="B111" s="103" t="s">
        <v>2</v>
      </c>
    </row>
    <row r="112" spans="1:7" x14ac:dyDescent="0.25">
      <c r="A112" s="104"/>
      <c r="B112" s="104"/>
      <c r="C112" s="105" t="e">
        <f>A112/B112</f>
        <v>#DIV/0!</v>
      </c>
    </row>
    <row r="113" spans="1:7" x14ac:dyDescent="0.25">
      <c r="A113" s="106"/>
      <c r="B113" s="107"/>
    </row>
    <row r="114" spans="1:7" x14ac:dyDescent="0.25">
      <c r="A114" s="103" t="s">
        <v>1</v>
      </c>
      <c r="B114" s="103" t="s">
        <v>2</v>
      </c>
    </row>
    <row r="115" spans="1:7" x14ac:dyDescent="0.25">
      <c r="A115" s="104"/>
      <c r="B115" s="104"/>
      <c r="C115" s="102" t="e">
        <f>A115/B115</f>
        <v>#DIV/0!</v>
      </c>
    </row>
    <row r="116" spans="1:7" ht="15.75" thickBot="1" x14ac:dyDescent="0.3">
      <c r="A116" s="106"/>
      <c r="B116" s="108"/>
    </row>
    <row r="117" spans="1:7" ht="15.75" thickBot="1" x14ac:dyDescent="0.3">
      <c r="A117" s="109" t="s">
        <v>3</v>
      </c>
      <c r="B117" s="110" t="e">
        <f>C115/C112</f>
        <v>#DIV/0!</v>
      </c>
      <c r="C117" s="105"/>
    </row>
    <row r="121" spans="1:7" x14ac:dyDescent="0.25">
      <c r="A121" s="74" t="s">
        <v>98</v>
      </c>
    </row>
    <row r="122" spans="1:7" x14ac:dyDescent="0.25">
      <c r="B122" s="136" t="s">
        <v>42</v>
      </c>
      <c r="C122" s="36"/>
      <c r="D122" s="36">
        <v>240</v>
      </c>
      <c r="E122" s="36">
        <v>48</v>
      </c>
      <c r="F122" s="36">
        <v>12</v>
      </c>
      <c r="G122" s="36"/>
    </row>
    <row r="123" spans="1:7" x14ac:dyDescent="0.25">
      <c r="A123" s="439" t="s">
        <v>20</v>
      </c>
      <c r="B123" s="440"/>
      <c r="C123" s="42"/>
      <c r="D123" s="427" t="s">
        <v>44</v>
      </c>
      <c r="E123" s="428"/>
      <c r="F123" s="429"/>
      <c r="G123" s="152"/>
    </row>
    <row r="124" spans="1:7" x14ac:dyDescent="0.25">
      <c r="A124" s="441"/>
      <c r="B124" s="442"/>
      <c r="C124" s="45"/>
      <c r="D124" s="430"/>
      <c r="E124" s="431"/>
      <c r="F124" s="432"/>
      <c r="G124" s="153"/>
    </row>
    <row r="125" spans="1:7" ht="26.25" x14ac:dyDescent="0.25">
      <c r="A125" s="143" t="s">
        <v>84</v>
      </c>
      <c r="B125" s="142" t="s">
        <v>33</v>
      </c>
      <c r="C125" s="48" t="s">
        <v>45</v>
      </c>
      <c r="D125" s="48" t="s">
        <v>38</v>
      </c>
      <c r="E125" s="48" t="s">
        <v>32</v>
      </c>
      <c r="F125" s="48" t="s">
        <v>37</v>
      </c>
      <c r="G125" s="154" t="s">
        <v>15</v>
      </c>
    </row>
    <row r="126" spans="1:7" x14ac:dyDescent="0.25">
      <c r="A126" s="144" t="s">
        <v>82</v>
      </c>
      <c r="B126" s="148" t="s">
        <v>83</v>
      </c>
      <c r="C126" s="112">
        <v>0</v>
      </c>
      <c r="D126" s="112">
        <v>0</v>
      </c>
      <c r="E126" s="112">
        <v>0</v>
      </c>
      <c r="F126" s="112">
        <v>0</v>
      </c>
      <c r="G126" s="276">
        <v>0</v>
      </c>
    </row>
    <row r="127" spans="1:7" x14ac:dyDescent="0.25">
      <c r="A127" s="145"/>
      <c r="B127" s="113"/>
      <c r="C127" s="114"/>
      <c r="D127" s="114"/>
      <c r="E127" s="114"/>
      <c r="F127" s="114"/>
      <c r="G127" s="150">
        <f>(C127*D127*240)+(C127*E127*52)+(C127*F127*12)</f>
        <v>0</v>
      </c>
    </row>
    <row r="128" spans="1:7" x14ac:dyDescent="0.25">
      <c r="A128" s="146"/>
      <c r="B128" s="133"/>
      <c r="C128" s="134"/>
      <c r="D128" s="134"/>
      <c r="E128" s="134"/>
      <c r="F128" s="134"/>
      <c r="G128" s="150">
        <f>(C128*D128*240)+(C128*E128*52)+(C128*F128*12)</f>
        <v>0</v>
      </c>
    </row>
    <row r="129" spans="1:7" ht="15.75" thickBot="1" x14ac:dyDescent="0.3">
      <c r="A129" s="147"/>
      <c r="B129" s="115"/>
      <c r="C129" s="116"/>
      <c r="D129" s="116"/>
      <c r="E129" s="116"/>
      <c r="F129" s="116"/>
      <c r="G129" s="150">
        <f t="shared" ref="G129" si="6">(C129*D129*240)+(C129*E129*52)+(C129*F129*12)</f>
        <v>0</v>
      </c>
    </row>
    <row r="130" spans="1:7" ht="15.75" thickBot="1" x14ac:dyDescent="0.3">
      <c r="A130" s="117" t="s">
        <v>91</v>
      </c>
      <c r="B130" s="118"/>
      <c r="C130" s="54"/>
      <c r="D130" s="54"/>
      <c r="E130" s="54"/>
      <c r="F130" s="54"/>
      <c r="G130" s="158">
        <f>SUM(G126:G129)</f>
        <v>0</v>
      </c>
    </row>
    <row r="131" spans="1:7" x14ac:dyDescent="0.25">
      <c r="A131" s="119"/>
      <c r="B131" s="119"/>
      <c r="C131" s="58"/>
      <c r="D131" s="58"/>
      <c r="E131" s="58"/>
      <c r="F131" s="58"/>
      <c r="G131" s="155"/>
    </row>
    <row r="132" spans="1:7" x14ac:dyDescent="0.25">
      <c r="A132" s="140" t="s">
        <v>87</v>
      </c>
      <c r="B132" s="138" t="s">
        <v>33</v>
      </c>
      <c r="C132" s="120" t="s">
        <v>45</v>
      </c>
      <c r="D132" s="120" t="s">
        <v>38</v>
      </c>
      <c r="E132" s="121" t="s">
        <v>32</v>
      </c>
      <c r="F132" s="122" t="s">
        <v>37</v>
      </c>
      <c r="G132" s="159" t="s">
        <v>15</v>
      </c>
    </row>
    <row r="133" spans="1:7" x14ac:dyDescent="0.25">
      <c r="A133" s="141"/>
      <c r="B133" s="139"/>
      <c r="C133" s="123"/>
      <c r="D133" s="124"/>
      <c r="E133" s="123"/>
      <c r="F133" s="123"/>
      <c r="G133" s="160">
        <f>(C133*D133*240)+(C133*E133*52)+(C133*F133*12)</f>
        <v>0</v>
      </c>
    </row>
    <row r="134" spans="1:7" x14ac:dyDescent="0.25">
      <c r="A134" s="362"/>
      <c r="B134" s="139"/>
      <c r="C134" s="123"/>
      <c r="D134" s="363"/>
      <c r="E134" s="123"/>
      <c r="F134" s="123"/>
      <c r="G134" s="364">
        <f t="shared" ref="G134" si="7">(C134*D134*240)+(C134*E134*52)+(C134*F134*12)</f>
        <v>0</v>
      </c>
    </row>
    <row r="135" spans="1:7" x14ac:dyDescent="0.25">
      <c r="A135" s="367"/>
      <c r="B135" s="368"/>
      <c r="C135" s="358"/>
      <c r="D135" s="358"/>
      <c r="E135" s="358"/>
      <c r="F135" s="358"/>
      <c r="G135" s="359"/>
    </row>
    <row r="136" spans="1:7" ht="15.75" thickBot="1" x14ac:dyDescent="0.3">
      <c r="A136" s="365" t="s">
        <v>113</v>
      </c>
      <c r="B136" s="366"/>
      <c r="C136" s="360"/>
      <c r="D136" s="360"/>
      <c r="E136" s="360"/>
      <c r="F136" s="360"/>
      <c r="G136" s="361">
        <f>SUM(G133:G135)</f>
        <v>0</v>
      </c>
    </row>
    <row r="137" spans="1:7" x14ac:dyDescent="0.25">
      <c r="A137" s="356"/>
      <c r="B137" s="357"/>
      <c r="C137" s="358"/>
      <c r="D137" s="358"/>
      <c r="E137" s="358"/>
      <c r="F137" s="358"/>
      <c r="G137" s="359"/>
    </row>
    <row r="138" spans="1:7" x14ac:dyDescent="0.25">
      <c r="A138" s="125" t="s">
        <v>36</v>
      </c>
      <c r="B138" s="126" t="s">
        <v>79</v>
      </c>
      <c r="C138" s="127"/>
      <c r="D138" s="127"/>
      <c r="E138" s="127"/>
      <c r="F138" s="127"/>
      <c r="G138" s="128">
        <v>0</v>
      </c>
    </row>
    <row r="139" spans="1:7" ht="15.75" thickBot="1" x14ac:dyDescent="0.3">
      <c r="A139" s="129" t="s">
        <v>31</v>
      </c>
      <c r="B139" s="71"/>
      <c r="C139" s="72"/>
      <c r="D139" s="72"/>
      <c r="E139" s="72"/>
      <c r="F139" s="72"/>
      <c r="G139" s="161">
        <f>SUM(G130,G136)</f>
        <v>0</v>
      </c>
    </row>
    <row r="140" spans="1:7" ht="15.75" thickBot="1" x14ac:dyDescent="0.3"/>
    <row r="141" spans="1:7" x14ac:dyDescent="0.25">
      <c r="G141" s="96" t="s">
        <v>46</v>
      </c>
    </row>
    <row r="142" spans="1:7" x14ac:dyDescent="0.25">
      <c r="E142" s="38" t="s">
        <v>100</v>
      </c>
      <c r="G142" s="97" t="s">
        <v>93</v>
      </c>
    </row>
    <row r="143" spans="1:7" x14ac:dyDescent="0.25">
      <c r="G143" s="97"/>
    </row>
    <row r="144" spans="1:7" x14ac:dyDescent="0.25">
      <c r="G144" s="97"/>
    </row>
  </sheetData>
  <sheetProtection password="CB2A" sheet="1" objects="1" scenarios="1" selectLockedCells="1"/>
  <mergeCells count="12">
    <mergeCell ref="A123:B124"/>
    <mergeCell ref="D123:F124"/>
    <mergeCell ref="A1:B1"/>
    <mergeCell ref="A15:B16"/>
    <mergeCell ref="D15:F16"/>
    <mergeCell ref="A87:B88"/>
    <mergeCell ref="D87:F88"/>
    <mergeCell ref="A37:B37"/>
    <mergeCell ref="A51:B52"/>
    <mergeCell ref="D51:F52"/>
    <mergeCell ref="A73:B73"/>
    <mergeCell ref="A109:B109"/>
  </mergeCells>
  <dataValidations count="2">
    <dataValidation type="list" allowBlank="1" showInputMessage="1" showErrorMessage="1" sqref="G30 G66 G102 G138">
      <formula1>cagadmn</formula1>
    </dataValidation>
    <dataValidation type="list" allowBlank="1" showInputMessage="1" showErrorMessage="1" sqref="G18 G54 G90 G126">
      <formula1>scag</formula1>
    </dataValidation>
  </dataValidations>
  <pageMargins left="0.7" right="0.7" top="0.75" bottom="0.75" header="0.3" footer="0.3"/>
  <pageSetup scale="72" orientation="landscape" r:id="rId1"/>
  <rowBreaks count="3" manualBreakCount="3">
    <brk id="36" max="6" man="1"/>
    <brk id="72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5"/>
  <sheetViews>
    <sheetView topLeftCell="A6" zoomScaleNormal="100" zoomScaleSheetLayoutView="100" workbookViewId="0">
      <selection activeCell="C57" sqref="C57:C78"/>
    </sheetView>
  </sheetViews>
  <sheetFormatPr defaultColWidth="9.140625" defaultRowHeight="26.25" customHeight="1" x14ac:dyDescent="0.25"/>
  <cols>
    <col min="1" max="2" width="22.5703125" style="163" customWidth="1"/>
    <col min="3" max="3" width="28.140625" style="163" customWidth="1"/>
    <col min="4" max="4" width="17.28515625" style="163" customWidth="1"/>
    <col min="5" max="5" width="18.85546875" style="164" customWidth="1"/>
    <col min="6" max="6" width="20.140625" style="165" customWidth="1"/>
    <col min="7" max="7" width="14.7109375" style="164" customWidth="1"/>
    <col min="8" max="8" width="20.42578125" style="163" customWidth="1"/>
    <col min="9" max="9" width="40" style="163" customWidth="1"/>
    <col min="10" max="10" width="31.140625" style="163" customWidth="1"/>
    <col min="11" max="11" width="27" style="163" customWidth="1"/>
    <col min="12" max="12" width="21.28515625" style="163" customWidth="1"/>
    <col min="13" max="13" width="20.85546875" style="163" customWidth="1"/>
    <col min="14" max="14" width="9.140625" style="163" hidden="1" customWidth="1"/>
    <col min="15" max="16384" width="9.140625" style="163"/>
  </cols>
  <sheetData>
    <row r="1" spans="1:17" ht="26.25" customHeight="1" x14ac:dyDescent="0.25">
      <c r="A1" s="162" t="s">
        <v>17</v>
      </c>
      <c r="B1" s="162"/>
      <c r="H1" s="162" t="s">
        <v>17</v>
      </c>
      <c r="I1" s="162"/>
      <c r="L1" s="164"/>
      <c r="M1" s="165"/>
    </row>
    <row r="2" spans="1:17" ht="26.25" customHeight="1" x14ac:dyDescent="0.25">
      <c r="A2" s="162" t="s">
        <v>5</v>
      </c>
      <c r="B2" s="162"/>
      <c r="F2" s="163"/>
      <c r="H2" s="162" t="s">
        <v>5</v>
      </c>
      <c r="I2" s="162"/>
      <c r="L2" s="164"/>
    </row>
    <row r="3" spans="1:17" ht="26.25" customHeight="1" x14ac:dyDescent="0.25">
      <c r="A3" s="392"/>
      <c r="B3" s="163" t="s">
        <v>6</v>
      </c>
      <c r="F3" s="163"/>
      <c r="H3" s="392"/>
      <c r="I3" s="163" t="s">
        <v>6</v>
      </c>
      <c r="L3" s="164"/>
    </row>
    <row r="4" spans="1:17" ht="26.25" customHeight="1" x14ac:dyDescent="0.25">
      <c r="A4" s="392"/>
      <c r="B4" s="163" t="s">
        <v>114</v>
      </c>
      <c r="F4" s="163"/>
      <c r="H4" s="392"/>
      <c r="I4" s="163" t="s">
        <v>114</v>
      </c>
      <c r="L4" s="164"/>
    </row>
    <row r="5" spans="1:17" ht="26.25" customHeight="1" x14ac:dyDescent="0.25">
      <c r="A5" s="392"/>
      <c r="B5" s="163" t="s">
        <v>7</v>
      </c>
      <c r="F5" s="163"/>
      <c r="H5" s="392"/>
      <c r="I5" s="163" t="s">
        <v>7</v>
      </c>
      <c r="L5" s="164"/>
    </row>
    <row r="6" spans="1:17" ht="26.25" customHeight="1" x14ac:dyDescent="0.25">
      <c r="A6" s="392"/>
      <c r="B6" s="163" t="s">
        <v>8</v>
      </c>
      <c r="F6" s="163"/>
      <c r="H6" s="392"/>
      <c r="I6" s="163" t="s">
        <v>8</v>
      </c>
      <c r="L6" s="164"/>
    </row>
    <row r="7" spans="1:17" ht="26.25" customHeight="1" x14ac:dyDescent="0.25">
      <c r="A7" s="392"/>
      <c r="B7" s="163" t="s">
        <v>9</v>
      </c>
      <c r="D7" s="166"/>
      <c r="E7" s="166"/>
      <c r="H7" s="392"/>
      <c r="I7" s="163" t="s">
        <v>9</v>
      </c>
      <c r="K7" s="166"/>
      <c r="L7" s="166"/>
      <c r="M7" s="165"/>
    </row>
    <row r="8" spans="1:17" ht="26.25" customHeight="1" x14ac:dyDescent="0.25">
      <c r="D8" s="166"/>
      <c r="E8" s="166"/>
      <c r="K8" s="166"/>
      <c r="L8" s="166"/>
      <c r="M8" s="165"/>
    </row>
    <row r="9" spans="1:17" ht="26.25" customHeight="1" x14ac:dyDescent="0.25">
      <c r="A9" s="167" t="s">
        <v>10</v>
      </c>
      <c r="B9" s="387"/>
      <c r="D9" s="166"/>
      <c r="E9" s="166"/>
      <c r="H9" s="167" t="s">
        <v>10</v>
      </c>
      <c r="I9" s="387"/>
      <c r="K9" s="166"/>
      <c r="L9" s="166"/>
      <c r="M9" s="165"/>
    </row>
    <row r="10" spans="1:17" ht="26.25" customHeight="1" x14ac:dyDescent="0.25">
      <c r="A10" s="163" t="s">
        <v>11</v>
      </c>
      <c r="B10" s="387"/>
      <c r="D10" s="167"/>
      <c r="E10" s="166"/>
      <c r="H10" s="163" t="s">
        <v>11</v>
      </c>
      <c r="I10" s="387"/>
      <c r="K10" s="167"/>
      <c r="L10" s="166"/>
      <c r="M10" s="165"/>
    </row>
    <row r="11" spans="1:17" ht="26.25" customHeight="1" x14ac:dyDescent="0.25">
      <c r="B11" s="167"/>
      <c r="D11" s="167"/>
      <c r="E11" s="166"/>
      <c r="I11" s="167"/>
      <c r="K11" s="167"/>
      <c r="L11" s="166"/>
      <c r="M11" s="165"/>
      <c r="N11" s="164"/>
      <c r="O11" s="165"/>
      <c r="P11" s="164"/>
      <c r="Q11" s="164"/>
    </row>
    <row r="12" spans="1:17" ht="26.25" customHeight="1" x14ac:dyDescent="0.25">
      <c r="A12" s="392" t="s">
        <v>123</v>
      </c>
      <c r="B12" s="163" t="s">
        <v>97</v>
      </c>
      <c r="H12" s="392" t="s">
        <v>123</v>
      </c>
      <c r="I12" s="163" t="s">
        <v>97</v>
      </c>
      <c r="L12" s="164"/>
      <c r="M12" s="165"/>
      <c r="N12" s="165"/>
      <c r="O12" s="164"/>
      <c r="P12" s="164"/>
      <c r="Q12" s="165"/>
    </row>
    <row r="13" spans="1:17" ht="26.25" customHeight="1" x14ac:dyDescent="0.25">
      <c r="E13" s="381">
        <v>12</v>
      </c>
      <c r="F13" s="382"/>
      <c r="L13" s="265">
        <v>12</v>
      </c>
      <c r="M13" s="165"/>
      <c r="N13" s="165"/>
      <c r="O13" s="164"/>
      <c r="P13" s="164"/>
      <c r="Q13" s="165"/>
    </row>
    <row r="14" spans="1:17" ht="26.25" customHeight="1" x14ac:dyDescent="0.25">
      <c r="A14" s="168" t="s">
        <v>12</v>
      </c>
      <c r="B14" s="168" t="s">
        <v>111</v>
      </c>
      <c r="C14" s="169" t="s">
        <v>96</v>
      </c>
      <c r="D14" s="168" t="s">
        <v>13</v>
      </c>
      <c r="E14" s="383" t="s">
        <v>14</v>
      </c>
      <c r="F14" s="383" t="s">
        <v>15</v>
      </c>
      <c r="H14" s="168" t="s">
        <v>12</v>
      </c>
      <c r="I14" s="168" t="s">
        <v>111</v>
      </c>
      <c r="J14" s="169" t="s">
        <v>96</v>
      </c>
      <c r="K14" s="168" t="s">
        <v>13</v>
      </c>
      <c r="L14" s="168" t="s">
        <v>14</v>
      </c>
      <c r="M14" s="168" t="s">
        <v>15</v>
      </c>
      <c r="N14" s="165"/>
      <c r="O14" s="164"/>
      <c r="P14" s="164"/>
      <c r="Q14" s="165"/>
    </row>
    <row r="15" spans="1:17" ht="26.25" customHeight="1" x14ac:dyDescent="0.25">
      <c r="A15" s="266" t="s">
        <v>115</v>
      </c>
      <c r="B15" s="266" t="s">
        <v>112</v>
      </c>
      <c r="C15" s="267">
        <v>4</v>
      </c>
      <c r="D15" s="271">
        <v>150</v>
      </c>
      <c r="E15" s="384">
        <f>C15*12</f>
        <v>48</v>
      </c>
      <c r="F15" s="385">
        <f>D15*E15</f>
        <v>7200</v>
      </c>
      <c r="H15" s="266" t="s">
        <v>115</v>
      </c>
      <c r="I15" s="266" t="s">
        <v>112</v>
      </c>
      <c r="J15" s="267">
        <v>4</v>
      </c>
      <c r="K15" s="268">
        <v>150</v>
      </c>
      <c r="L15" s="269">
        <f>J15*12</f>
        <v>48</v>
      </c>
      <c r="M15" s="270">
        <f>K15*L15</f>
        <v>7200</v>
      </c>
      <c r="N15" s="165"/>
      <c r="O15" s="164"/>
      <c r="P15" s="164"/>
      <c r="Q15" s="165"/>
    </row>
    <row r="16" spans="1:17" ht="26.25" customHeight="1" x14ac:dyDescent="0.25">
      <c r="A16" s="351"/>
      <c r="B16" s="351"/>
      <c r="C16" s="352"/>
      <c r="D16" s="353"/>
      <c r="E16" s="384">
        <f t="shared" ref="E16:E37" si="0">C16*12</f>
        <v>0</v>
      </c>
      <c r="F16" s="348">
        <f t="shared" ref="F16:F37" si="1">D16*E16</f>
        <v>0</v>
      </c>
      <c r="H16" s="170"/>
      <c r="I16" s="351"/>
      <c r="J16" s="352"/>
      <c r="K16" s="353"/>
      <c r="L16" s="384">
        <f t="shared" ref="L16:L37" si="2">J16*12</f>
        <v>0</v>
      </c>
      <c r="M16" s="348">
        <f t="shared" ref="M16" si="3">K16*L16</f>
        <v>0</v>
      </c>
      <c r="N16" s="165"/>
      <c r="O16" s="164"/>
      <c r="P16" s="164"/>
      <c r="Q16" s="165"/>
    </row>
    <row r="17" spans="1:17" ht="26.25" customHeight="1" x14ac:dyDescent="0.25">
      <c r="A17" s="351"/>
      <c r="B17" s="351"/>
      <c r="C17" s="352"/>
      <c r="D17" s="353"/>
      <c r="E17" s="384">
        <f t="shared" si="0"/>
        <v>0</v>
      </c>
      <c r="F17" s="348">
        <f>D17*E17</f>
        <v>0</v>
      </c>
      <c r="H17" s="170"/>
      <c r="I17" s="351"/>
      <c r="J17" s="352"/>
      <c r="K17" s="353"/>
      <c r="L17" s="384">
        <f t="shared" si="2"/>
        <v>0</v>
      </c>
      <c r="M17" s="348">
        <f>K17*L17</f>
        <v>0</v>
      </c>
      <c r="N17" s="165"/>
      <c r="O17" s="164"/>
      <c r="P17" s="164"/>
      <c r="Q17" s="165"/>
    </row>
    <row r="18" spans="1:17" ht="26.25" customHeight="1" x14ac:dyDescent="0.25">
      <c r="A18" s="351"/>
      <c r="B18" s="351"/>
      <c r="C18" s="352"/>
      <c r="D18" s="353"/>
      <c r="E18" s="384">
        <f t="shared" si="0"/>
        <v>0</v>
      </c>
      <c r="F18" s="348">
        <f t="shared" si="1"/>
        <v>0</v>
      </c>
      <c r="H18" s="170"/>
      <c r="I18" s="351"/>
      <c r="J18" s="352"/>
      <c r="K18" s="353"/>
      <c r="L18" s="384">
        <f t="shared" si="2"/>
        <v>0</v>
      </c>
      <c r="M18" s="348">
        <f t="shared" ref="M18:M37" si="4">K18*L18</f>
        <v>0</v>
      </c>
    </row>
    <row r="19" spans="1:17" ht="26.25" customHeight="1" x14ac:dyDescent="0.25">
      <c r="A19" s="351"/>
      <c r="B19" s="354"/>
      <c r="C19" s="355"/>
      <c r="D19" s="353"/>
      <c r="E19" s="384">
        <f t="shared" si="0"/>
        <v>0</v>
      </c>
      <c r="F19" s="348">
        <f t="shared" si="1"/>
        <v>0</v>
      </c>
      <c r="H19" s="170"/>
      <c r="I19" s="354"/>
      <c r="J19" s="355"/>
      <c r="K19" s="353"/>
      <c r="L19" s="384">
        <f t="shared" si="2"/>
        <v>0</v>
      </c>
      <c r="M19" s="348">
        <f t="shared" si="4"/>
        <v>0</v>
      </c>
    </row>
    <row r="20" spans="1:17" ht="26.25" customHeight="1" x14ac:dyDescent="0.25">
      <c r="A20" s="351"/>
      <c r="B20" s="354"/>
      <c r="C20" s="355"/>
      <c r="D20" s="353"/>
      <c r="E20" s="384">
        <f t="shared" si="0"/>
        <v>0</v>
      </c>
      <c r="F20" s="348">
        <f t="shared" si="1"/>
        <v>0</v>
      </c>
      <c r="H20" s="170"/>
      <c r="I20" s="354"/>
      <c r="J20" s="355"/>
      <c r="K20" s="353"/>
      <c r="L20" s="384">
        <f t="shared" si="2"/>
        <v>0</v>
      </c>
      <c r="M20" s="348">
        <f t="shared" si="4"/>
        <v>0</v>
      </c>
    </row>
    <row r="21" spans="1:17" ht="26.25" customHeight="1" x14ac:dyDescent="0.25">
      <c r="A21" s="351"/>
      <c r="B21" s="354"/>
      <c r="C21" s="355"/>
      <c r="D21" s="353"/>
      <c r="E21" s="384">
        <f t="shared" si="0"/>
        <v>0</v>
      </c>
      <c r="F21" s="348">
        <f t="shared" si="1"/>
        <v>0</v>
      </c>
      <c r="H21" s="170"/>
      <c r="I21" s="354"/>
      <c r="J21" s="355"/>
      <c r="K21" s="353"/>
      <c r="L21" s="384">
        <f t="shared" si="2"/>
        <v>0</v>
      </c>
      <c r="M21" s="348">
        <f t="shared" si="4"/>
        <v>0</v>
      </c>
    </row>
    <row r="22" spans="1:17" ht="26.25" customHeight="1" x14ac:dyDescent="0.25">
      <c r="A22" s="351"/>
      <c r="B22" s="354"/>
      <c r="C22" s="355"/>
      <c r="D22" s="353"/>
      <c r="E22" s="384">
        <f t="shared" si="0"/>
        <v>0</v>
      </c>
      <c r="F22" s="348">
        <f t="shared" si="1"/>
        <v>0</v>
      </c>
      <c r="H22" s="170"/>
      <c r="I22" s="354"/>
      <c r="J22" s="355"/>
      <c r="K22" s="353"/>
      <c r="L22" s="384">
        <f t="shared" si="2"/>
        <v>0</v>
      </c>
      <c r="M22" s="348">
        <f t="shared" si="4"/>
        <v>0</v>
      </c>
    </row>
    <row r="23" spans="1:17" ht="26.25" customHeight="1" x14ac:dyDescent="0.25">
      <c r="A23" s="351"/>
      <c r="B23" s="351"/>
      <c r="C23" s="352"/>
      <c r="D23" s="353"/>
      <c r="E23" s="384">
        <f t="shared" si="0"/>
        <v>0</v>
      </c>
      <c r="F23" s="348">
        <f t="shared" si="1"/>
        <v>0</v>
      </c>
      <c r="H23" s="170"/>
      <c r="I23" s="351"/>
      <c r="J23" s="352"/>
      <c r="K23" s="353"/>
      <c r="L23" s="384">
        <f t="shared" si="2"/>
        <v>0</v>
      </c>
      <c r="M23" s="348">
        <f t="shared" si="4"/>
        <v>0</v>
      </c>
    </row>
    <row r="24" spans="1:17" ht="26.25" customHeight="1" x14ac:dyDescent="0.25">
      <c r="A24" s="351"/>
      <c r="B24" s="351"/>
      <c r="C24" s="352"/>
      <c r="D24" s="353"/>
      <c r="E24" s="384">
        <f t="shared" si="0"/>
        <v>0</v>
      </c>
      <c r="F24" s="348">
        <f t="shared" si="1"/>
        <v>0</v>
      </c>
      <c r="H24" s="170"/>
      <c r="I24" s="351"/>
      <c r="J24" s="352"/>
      <c r="K24" s="353"/>
      <c r="L24" s="384">
        <f t="shared" si="2"/>
        <v>0</v>
      </c>
      <c r="M24" s="348">
        <f t="shared" si="4"/>
        <v>0</v>
      </c>
    </row>
    <row r="25" spans="1:17" ht="26.25" customHeight="1" x14ac:dyDescent="0.25">
      <c r="A25" s="351"/>
      <c r="B25" s="351"/>
      <c r="C25" s="352"/>
      <c r="D25" s="353"/>
      <c r="E25" s="384">
        <f t="shared" si="0"/>
        <v>0</v>
      </c>
      <c r="F25" s="348">
        <f t="shared" si="1"/>
        <v>0</v>
      </c>
      <c r="H25" s="170"/>
      <c r="I25" s="351"/>
      <c r="J25" s="352"/>
      <c r="K25" s="353"/>
      <c r="L25" s="384">
        <f t="shared" si="2"/>
        <v>0</v>
      </c>
      <c r="M25" s="348">
        <f t="shared" si="4"/>
        <v>0</v>
      </c>
    </row>
    <row r="26" spans="1:17" ht="26.25" customHeight="1" x14ac:dyDescent="0.25">
      <c r="A26" s="351"/>
      <c r="B26" s="351"/>
      <c r="C26" s="352"/>
      <c r="D26" s="353"/>
      <c r="E26" s="384">
        <f t="shared" si="0"/>
        <v>0</v>
      </c>
      <c r="F26" s="348">
        <f t="shared" si="1"/>
        <v>0</v>
      </c>
      <c r="H26" s="170"/>
      <c r="I26" s="351"/>
      <c r="J26" s="352"/>
      <c r="K26" s="353"/>
      <c r="L26" s="384">
        <f t="shared" si="2"/>
        <v>0</v>
      </c>
      <c r="M26" s="348">
        <f t="shared" si="4"/>
        <v>0</v>
      </c>
    </row>
    <row r="27" spans="1:17" ht="26.25" customHeight="1" x14ac:dyDescent="0.25">
      <c r="A27" s="351"/>
      <c r="B27" s="351"/>
      <c r="C27" s="352"/>
      <c r="D27" s="353"/>
      <c r="E27" s="384">
        <f t="shared" si="0"/>
        <v>0</v>
      </c>
      <c r="F27" s="348">
        <f t="shared" si="1"/>
        <v>0</v>
      </c>
      <c r="H27" s="170"/>
      <c r="I27" s="351"/>
      <c r="J27" s="352"/>
      <c r="K27" s="353"/>
      <c r="L27" s="384">
        <f t="shared" si="2"/>
        <v>0</v>
      </c>
      <c r="M27" s="348">
        <f t="shared" si="4"/>
        <v>0</v>
      </c>
    </row>
    <row r="28" spans="1:17" ht="26.25" customHeight="1" x14ac:dyDescent="0.25">
      <c r="A28" s="351"/>
      <c r="B28" s="351"/>
      <c r="C28" s="352"/>
      <c r="D28" s="353"/>
      <c r="E28" s="384">
        <f t="shared" si="0"/>
        <v>0</v>
      </c>
      <c r="F28" s="348">
        <f t="shared" si="1"/>
        <v>0</v>
      </c>
      <c r="H28" s="170"/>
      <c r="I28" s="351"/>
      <c r="J28" s="352"/>
      <c r="K28" s="353"/>
      <c r="L28" s="384">
        <f t="shared" si="2"/>
        <v>0</v>
      </c>
      <c r="M28" s="348">
        <f t="shared" si="4"/>
        <v>0</v>
      </c>
    </row>
    <row r="29" spans="1:17" ht="26.25" customHeight="1" x14ac:dyDescent="0.25">
      <c r="A29" s="351"/>
      <c r="B29" s="351"/>
      <c r="C29" s="352"/>
      <c r="D29" s="353"/>
      <c r="E29" s="384">
        <f t="shared" si="0"/>
        <v>0</v>
      </c>
      <c r="F29" s="348">
        <f t="shared" si="1"/>
        <v>0</v>
      </c>
      <c r="H29" s="170"/>
      <c r="I29" s="351"/>
      <c r="J29" s="352"/>
      <c r="K29" s="353"/>
      <c r="L29" s="384">
        <f t="shared" si="2"/>
        <v>0</v>
      </c>
      <c r="M29" s="348">
        <f t="shared" si="4"/>
        <v>0</v>
      </c>
    </row>
    <row r="30" spans="1:17" ht="26.25" customHeight="1" x14ac:dyDescent="0.25">
      <c r="A30" s="351"/>
      <c r="B30" s="351"/>
      <c r="C30" s="352"/>
      <c r="D30" s="353"/>
      <c r="E30" s="384">
        <f t="shared" si="0"/>
        <v>0</v>
      </c>
      <c r="F30" s="348">
        <f t="shared" si="1"/>
        <v>0</v>
      </c>
      <c r="H30" s="170"/>
      <c r="I30" s="351"/>
      <c r="J30" s="352"/>
      <c r="K30" s="353"/>
      <c r="L30" s="384">
        <f t="shared" si="2"/>
        <v>0</v>
      </c>
      <c r="M30" s="348">
        <f t="shared" si="4"/>
        <v>0</v>
      </c>
    </row>
    <row r="31" spans="1:17" ht="26.25" customHeight="1" x14ac:dyDescent="0.25">
      <c r="A31" s="351"/>
      <c r="B31" s="351"/>
      <c r="C31" s="352"/>
      <c r="D31" s="353"/>
      <c r="E31" s="384">
        <f t="shared" si="0"/>
        <v>0</v>
      </c>
      <c r="F31" s="348">
        <f t="shared" si="1"/>
        <v>0</v>
      </c>
      <c r="H31" s="170"/>
      <c r="I31" s="351"/>
      <c r="J31" s="352"/>
      <c r="K31" s="353"/>
      <c r="L31" s="384">
        <f t="shared" si="2"/>
        <v>0</v>
      </c>
      <c r="M31" s="348">
        <f t="shared" si="4"/>
        <v>0</v>
      </c>
    </row>
    <row r="32" spans="1:17" ht="26.25" customHeight="1" x14ac:dyDescent="0.25">
      <c r="A32" s="351"/>
      <c r="B32" s="351"/>
      <c r="C32" s="352"/>
      <c r="D32" s="353"/>
      <c r="E32" s="384">
        <f t="shared" si="0"/>
        <v>0</v>
      </c>
      <c r="F32" s="348">
        <f t="shared" si="1"/>
        <v>0</v>
      </c>
      <c r="H32" s="170"/>
      <c r="I32" s="351"/>
      <c r="J32" s="352"/>
      <c r="K32" s="353"/>
      <c r="L32" s="384">
        <f t="shared" si="2"/>
        <v>0</v>
      </c>
      <c r="M32" s="348">
        <f t="shared" si="4"/>
        <v>0</v>
      </c>
    </row>
    <row r="33" spans="1:15" ht="26.25" customHeight="1" x14ac:dyDescent="0.25">
      <c r="A33" s="351"/>
      <c r="B33" s="351"/>
      <c r="C33" s="352"/>
      <c r="D33" s="353"/>
      <c r="E33" s="384">
        <f t="shared" si="0"/>
        <v>0</v>
      </c>
      <c r="F33" s="348">
        <f t="shared" si="1"/>
        <v>0</v>
      </c>
      <c r="H33" s="170"/>
      <c r="I33" s="351"/>
      <c r="J33" s="352"/>
      <c r="K33" s="353"/>
      <c r="L33" s="384">
        <f t="shared" si="2"/>
        <v>0</v>
      </c>
      <c r="M33" s="348">
        <f t="shared" si="4"/>
        <v>0</v>
      </c>
    </row>
    <row r="34" spans="1:15" ht="26.25" customHeight="1" x14ac:dyDescent="0.25">
      <c r="A34" s="351"/>
      <c r="B34" s="351"/>
      <c r="C34" s="352"/>
      <c r="D34" s="353"/>
      <c r="E34" s="384">
        <f t="shared" si="0"/>
        <v>0</v>
      </c>
      <c r="F34" s="348">
        <f t="shared" si="1"/>
        <v>0</v>
      </c>
      <c r="H34" s="170"/>
      <c r="I34" s="351"/>
      <c r="J34" s="352"/>
      <c r="K34" s="353"/>
      <c r="L34" s="384">
        <f t="shared" si="2"/>
        <v>0</v>
      </c>
      <c r="M34" s="348">
        <f t="shared" si="4"/>
        <v>0</v>
      </c>
    </row>
    <row r="35" spans="1:15" ht="26.25" customHeight="1" x14ac:dyDescent="0.25">
      <c r="A35" s="351"/>
      <c r="B35" s="351"/>
      <c r="C35" s="352"/>
      <c r="D35" s="353"/>
      <c r="E35" s="384">
        <f t="shared" si="0"/>
        <v>0</v>
      </c>
      <c r="F35" s="348">
        <f t="shared" si="1"/>
        <v>0</v>
      </c>
      <c r="H35" s="170"/>
      <c r="I35" s="351"/>
      <c r="J35" s="352"/>
      <c r="K35" s="353"/>
      <c r="L35" s="384">
        <f t="shared" si="2"/>
        <v>0</v>
      </c>
      <c r="M35" s="348">
        <f t="shared" si="4"/>
        <v>0</v>
      </c>
    </row>
    <row r="36" spans="1:15" ht="26.25" customHeight="1" x14ac:dyDescent="0.25">
      <c r="A36" s="351"/>
      <c r="B36" s="351"/>
      <c r="C36" s="352"/>
      <c r="D36" s="353"/>
      <c r="E36" s="384">
        <f t="shared" si="0"/>
        <v>0</v>
      </c>
      <c r="F36" s="348">
        <f t="shared" si="1"/>
        <v>0</v>
      </c>
      <c r="H36" s="170"/>
      <c r="I36" s="351"/>
      <c r="J36" s="352"/>
      <c r="K36" s="353"/>
      <c r="L36" s="384">
        <f t="shared" si="2"/>
        <v>0</v>
      </c>
      <c r="M36" s="348">
        <f t="shared" si="4"/>
        <v>0</v>
      </c>
    </row>
    <row r="37" spans="1:15" ht="26.25" customHeight="1" x14ac:dyDescent="0.25">
      <c r="A37" s="351"/>
      <c r="B37" s="351"/>
      <c r="C37" s="352"/>
      <c r="D37" s="353"/>
      <c r="E37" s="384">
        <f t="shared" si="0"/>
        <v>0</v>
      </c>
      <c r="F37" s="348">
        <f t="shared" si="1"/>
        <v>0</v>
      </c>
      <c r="G37" s="163"/>
      <c r="H37" s="170"/>
      <c r="I37" s="351"/>
      <c r="J37" s="352"/>
      <c r="K37" s="353"/>
      <c r="L37" s="384">
        <f t="shared" si="2"/>
        <v>0</v>
      </c>
      <c r="M37" s="348">
        <f t="shared" si="4"/>
        <v>0</v>
      </c>
    </row>
    <row r="38" spans="1:15" ht="26.25" customHeight="1" x14ac:dyDescent="0.25">
      <c r="D38" s="272"/>
      <c r="E38" s="386" t="s">
        <v>47</v>
      </c>
      <c r="F38" s="349">
        <f>SUM(F16:F37)</f>
        <v>0</v>
      </c>
      <c r="K38" s="272"/>
      <c r="L38" s="386" t="s">
        <v>47</v>
      </c>
      <c r="M38" s="349">
        <f>SUM(M16:M37)</f>
        <v>0</v>
      </c>
    </row>
    <row r="39" spans="1:15" ht="26.25" customHeight="1" x14ac:dyDescent="0.25">
      <c r="D39" s="445" t="s">
        <v>16</v>
      </c>
      <c r="E39" s="446"/>
      <c r="F39" s="275"/>
      <c r="K39" s="445" t="s">
        <v>16</v>
      </c>
      <c r="L39" s="446"/>
      <c r="M39" s="275"/>
    </row>
    <row r="40" spans="1:15" ht="26.25" customHeight="1" x14ac:dyDescent="0.25">
      <c r="D40" s="273"/>
      <c r="E40" s="274" t="s">
        <v>15</v>
      </c>
      <c r="F40" s="350">
        <f>SUM(F38:F39)</f>
        <v>0</v>
      </c>
      <c r="K40" s="273"/>
      <c r="L40" s="274" t="s">
        <v>15</v>
      </c>
      <c r="M40" s="350">
        <f>SUM(M38:M39)</f>
        <v>0</v>
      </c>
    </row>
    <row r="41" spans="1:15" ht="26.25" customHeight="1" x14ac:dyDescent="0.25">
      <c r="E41" s="171"/>
      <c r="F41" s="172"/>
      <c r="K41" s="171"/>
      <c r="L41" s="172"/>
      <c r="M41" s="164"/>
    </row>
    <row r="42" spans="1:15" ht="26.25" customHeight="1" x14ac:dyDescent="0.25">
      <c r="A42" s="162" t="s">
        <v>17</v>
      </c>
      <c r="B42" s="162"/>
      <c r="G42" s="163"/>
      <c r="H42" s="162" t="s">
        <v>17</v>
      </c>
      <c r="I42" s="162"/>
      <c r="L42" s="164"/>
      <c r="M42" s="165"/>
    </row>
    <row r="43" spans="1:15" ht="26.25" customHeight="1" x14ac:dyDescent="0.25">
      <c r="A43" s="162" t="s">
        <v>5</v>
      </c>
      <c r="B43" s="162"/>
      <c r="F43" s="163"/>
      <c r="G43" s="163"/>
      <c r="H43" s="162" t="s">
        <v>5</v>
      </c>
      <c r="I43" s="162"/>
      <c r="L43" s="164"/>
    </row>
    <row r="44" spans="1:15" ht="26.25" customHeight="1" x14ac:dyDescent="0.25">
      <c r="A44" s="392"/>
      <c r="B44" s="163" t="s">
        <v>6</v>
      </c>
      <c r="F44" s="163"/>
      <c r="G44" s="163"/>
      <c r="H44" s="392"/>
      <c r="I44" s="163" t="s">
        <v>6</v>
      </c>
      <c r="L44" s="164"/>
    </row>
    <row r="45" spans="1:15" ht="26.25" customHeight="1" x14ac:dyDescent="0.25">
      <c r="A45" s="392"/>
      <c r="B45" s="163" t="s">
        <v>114</v>
      </c>
      <c r="F45" s="163"/>
      <c r="G45" s="163"/>
      <c r="H45" s="392"/>
      <c r="I45" s="163" t="s">
        <v>114</v>
      </c>
      <c r="L45" s="164"/>
    </row>
    <row r="46" spans="1:15" ht="26.25" customHeight="1" x14ac:dyDescent="0.25">
      <c r="A46" s="392"/>
      <c r="B46" s="163" t="s">
        <v>7</v>
      </c>
      <c r="F46" s="163"/>
      <c r="H46" s="392"/>
      <c r="I46" s="163" t="s">
        <v>7</v>
      </c>
      <c r="L46" s="164"/>
      <c r="O46" s="164"/>
    </row>
    <row r="47" spans="1:15" ht="26.25" customHeight="1" x14ac:dyDescent="0.25">
      <c r="A47" s="392"/>
      <c r="B47" s="163" t="s">
        <v>8</v>
      </c>
      <c r="F47" s="163"/>
      <c r="H47" s="392"/>
      <c r="I47" s="163" t="s">
        <v>8</v>
      </c>
      <c r="L47" s="164"/>
      <c r="O47" s="164"/>
    </row>
    <row r="48" spans="1:15" ht="26.25" customHeight="1" x14ac:dyDescent="0.25">
      <c r="A48" s="392"/>
      <c r="B48" s="163" t="s">
        <v>9</v>
      </c>
      <c r="D48" s="166"/>
      <c r="E48" s="166"/>
      <c r="H48" s="392"/>
      <c r="I48" s="163" t="s">
        <v>9</v>
      </c>
      <c r="K48" s="166"/>
      <c r="L48" s="166"/>
      <c r="M48" s="165"/>
      <c r="O48" s="164"/>
    </row>
    <row r="49" spans="1:15" ht="26.25" customHeight="1" x14ac:dyDescent="0.25">
      <c r="D49" s="166"/>
      <c r="E49" s="166"/>
      <c r="K49" s="166"/>
      <c r="L49" s="166"/>
      <c r="M49" s="165"/>
      <c r="O49" s="164"/>
    </row>
    <row r="50" spans="1:15" ht="26.25" customHeight="1" x14ac:dyDescent="0.25">
      <c r="A50" s="167" t="s">
        <v>10</v>
      </c>
      <c r="B50" s="387"/>
      <c r="D50" s="166"/>
      <c r="E50" s="166"/>
      <c r="H50" s="167" t="s">
        <v>10</v>
      </c>
      <c r="I50" s="387"/>
      <c r="K50" s="166"/>
      <c r="L50" s="166"/>
      <c r="M50" s="165"/>
      <c r="O50" s="164"/>
    </row>
    <row r="51" spans="1:15" ht="26.25" customHeight="1" x14ac:dyDescent="0.25">
      <c r="A51" s="163" t="s">
        <v>11</v>
      </c>
      <c r="B51" s="387"/>
      <c r="D51" s="167"/>
      <c r="E51" s="166"/>
      <c r="H51" s="163" t="s">
        <v>11</v>
      </c>
      <c r="I51" s="387"/>
      <c r="K51" s="167"/>
      <c r="L51" s="166"/>
      <c r="M51" s="165"/>
      <c r="O51" s="164"/>
    </row>
    <row r="52" spans="1:15" ht="26.25" customHeight="1" x14ac:dyDescent="0.25">
      <c r="C52" s="167"/>
      <c r="D52" s="167"/>
      <c r="E52" s="166"/>
      <c r="J52" s="167"/>
      <c r="K52" s="167"/>
      <c r="L52" s="166"/>
      <c r="M52" s="165"/>
      <c r="O52" s="164"/>
    </row>
    <row r="53" spans="1:15" ht="26.25" customHeight="1" x14ac:dyDescent="0.25">
      <c r="A53" s="392" t="s">
        <v>123</v>
      </c>
      <c r="B53" s="163" t="s">
        <v>97</v>
      </c>
      <c r="H53" s="392" t="s">
        <v>123</v>
      </c>
      <c r="I53" s="163" t="s">
        <v>97</v>
      </c>
      <c r="L53" s="164"/>
      <c r="M53" s="165"/>
      <c r="O53" s="164"/>
    </row>
    <row r="54" spans="1:15" ht="26.25" customHeight="1" x14ac:dyDescent="0.25">
      <c r="E54" s="265">
        <v>12</v>
      </c>
      <c r="L54" s="265">
        <v>12</v>
      </c>
      <c r="M54" s="165"/>
      <c r="O54" s="164"/>
    </row>
    <row r="55" spans="1:15" ht="26.25" customHeight="1" x14ac:dyDescent="0.25">
      <c r="A55" s="168" t="s">
        <v>12</v>
      </c>
      <c r="B55" s="168" t="s">
        <v>111</v>
      </c>
      <c r="C55" s="169" t="s">
        <v>96</v>
      </c>
      <c r="D55" s="168" t="s">
        <v>13</v>
      </c>
      <c r="E55" s="168" t="s">
        <v>14</v>
      </c>
      <c r="F55" s="168" t="s">
        <v>15</v>
      </c>
      <c r="H55" s="168" t="s">
        <v>12</v>
      </c>
      <c r="I55" s="168" t="s">
        <v>111</v>
      </c>
      <c r="J55" s="169" t="s">
        <v>96</v>
      </c>
      <c r="K55" s="168" t="s">
        <v>13</v>
      </c>
      <c r="L55" s="168" t="s">
        <v>14</v>
      </c>
      <c r="M55" s="168" t="s">
        <v>15</v>
      </c>
      <c r="O55" s="164"/>
    </row>
    <row r="56" spans="1:15" ht="26.25" customHeight="1" x14ac:dyDescent="0.25">
      <c r="A56" s="266" t="s">
        <v>115</v>
      </c>
      <c r="B56" s="266" t="s">
        <v>112</v>
      </c>
      <c r="C56" s="267">
        <v>4</v>
      </c>
      <c r="D56" s="268">
        <v>150</v>
      </c>
      <c r="E56" s="269">
        <f>C56*12</f>
        <v>48</v>
      </c>
      <c r="F56" s="270">
        <f>D56*E56</f>
        <v>7200</v>
      </c>
      <c r="H56" s="266" t="s">
        <v>115</v>
      </c>
      <c r="I56" s="266" t="s">
        <v>112</v>
      </c>
      <c r="J56" s="267">
        <v>4</v>
      </c>
      <c r="K56" s="268">
        <v>150</v>
      </c>
      <c r="L56" s="269">
        <f>J56*12</f>
        <v>48</v>
      </c>
      <c r="M56" s="270">
        <f>K56*L56</f>
        <v>7200</v>
      </c>
      <c r="O56" s="164"/>
    </row>
    <row r="57" spans="1:15" ht="26.25" customHeight="1" x14ac:dyDescent="0.25">
      <c r="A57" s="351"/>
      <c r="B57" s="351"/>
      <c r="C57" s="352"/>
      <c r="D57" s="353"/>
      <c r="E57" s="384">
        <f t="shared" ref="E57:E78" si="5">C57*12</f>
        <v>0</v>
      </c>
      <c r="F57" s="348">
        <f t="shared" ref="F57" si="6">D57*E57</f>
        <v>0</v>
      </c>
      <c r="H57" s="351"/>
      <c r="I57" s="351"/>
      <c r="J57" s="352"/>
      <c r="K57" s="353"/>
      <c r="L57" s="384">
        <f t="shared" ref="L57:L78" si="7">J57*12</f>
        <v>0</v>
      </c>
      <c r="M57" s="348">
        <f t="shared" ref="M57" si="8">K57*L57</f>
        <v>0</v>
      </c>
      <c r="N57" s="348">
        <f t="shared" ref="N57" si="9">L57*M57</f>
        <v>0</v>
      </c>
      <c r="O57" s="164"/>
    </row>
    <row r="58" spans="1:15" ht="26.25" customHeight="1" x14ac:dyDescent="0.25">
      <c r="A58" s="351"/>
      <c r="B58" s="351"/>
      <c r="C58" s="352"/>
      <c r="D58" s="353"/>
      <c r="E58" s="384">
        <f t="shared" si="5"/>
        <v>0</v>
      </c>
      <c r="F58" s="348">
        <f>D58*E58</f>
        <v>0</v>
      </c>
      <c r="H58" s="351"/>
      <c r="I58" s="351"/>
      <c r="J58" s="352"/>
      <c r="K58" s="353"/>
      <c r="L58" s="384">
        <f t="shared" si="7"/>
        <v>0</v>
      </c>
      <c r="M58" s="348">
        <f>K58*L58</f>
        <v>0</v>
      </c>
      <c r="N58" s="348">
        <f>L58*M58</f>
        <v>0</v>
      </c>
      <c r="O58" s="164"/>
    </row>
    <row r="59" spans="1:15" ht="26.25" customHeight="1" x14ac:dyDescent="0.25">
      <c r="A59" s="351"/>
      <c r="B59" s="351"/>
      <c r="C59" s="352"/>
      <c r="D59" s="353"/>
      <c r="E59" s="384">
        <f t="shared" si="5"/>
        <v>0</v>
      </c>
      <c r="F59" s="348">
        <f t="shared" ref="F59:F78" si="10">D59*E59</f>
        <v>0</v>
      </c>
      <c r="H59" s="351"/>
      <c r="I59" s="351"/>
      <c r="J59" s="352"/>
      <c r="K59" s="353"/>
      <c r="L59" s="384">
        <f t="shared" si="7"/>
        <v>0</v>
      </c>
      <c r="M59" s="348">
        <f t="shared" ref="M59:M78" si="11">K59*L59</f>
        <v>0</v>
      </c>
      <c r="N59" s="348">
        <f t="shared" ref="N59:N78" si="12">L59*M59</f>
        <v>0</v>
      </c>
      <c r="O59" s="164"/>
    </row>
    <row r="60" spans="1:15" ht="26.25" customHeight="1" x14ac:dyDescent="0.25">
      <c r="A60" s="351"/>
      <c r="B60" s="354"/>
      <c r="C60" s="355"/>
      <c r="D60" s="353"/>
      <c r="E60" s="384">
        <f t="shared" si="5"/>
        <v>0</v>
      </c>
      <c r="F60" s="348">
        <f t="shared" si="10"/>
        <v>0</v>
      </c>
      <c r="H60" s="351"/>
      <c r="I60" s="354"/>
      <c r="J60" s="355"/>
      <c r="K60" s="353"/>
      <c r="L60" s="384">
        <f t="shared" si="7"/>
        <v>0</v>
      </c>
      <c r="M60" s="348">
        <f t="shared" si="11"/>
        <v>0</v>
      </c>
      <c r="N60" s="348">
        <f t="shared" si="12"/>
        <v>0</v>
      </c>
      <c r="O60" s="164"/>
    </row>
    <row r="61" spans="1:15" ht="26.25" customHeight="1" x14ac:dyDescent="0.25">
      <c r="A61" s="351"/>
      <c r="B61" s="354"/>
      <c r="C61" s="355"/>
      <c r="D61" s="353"/>
      <c r="E61" s="384">
        <f t="shared" si="5"/>
        <v>0</v>
      </c>
      <c r="F61" s="348">
        <f t="shared" si="10"/>
        <v>0</v>
      </c>
      <c r="H61" s="351"/>
      <c r="I61" s="354"/>
      <c r="J61" s="355"/>
      <c r="K61" s="353"/>
      <c r="L61" s="384">
        <f t="shared" si="7"/>
        <v>0</v>
      </c>
      <c r="M61" s="348">
        <f t="shared" si="11"/>
        <v>0</v>
      </c>
      <c r="N61" s="348">
        <f t="shared" si="12"/>
        <v>0</v>
      </c>
      <c r="O61" s="164"/>
    </row>
    <row r="62" spans="1:15" ht="26.25" customHeight="1" x14ac:dyDescent="0.25">
      <c r="A62" s="351"/>
      <c r="B62" s="354"/>
      <c r="C62" s="355"/>
      <c r="D62" s="353"/>
      <c r="E62" s="384">
        <f t="shared" si="5"/>
        <v>0</v>
      </c>
      <c r="F62" s="348">
        <f t="shared" si="10"/>
        <v>0</v>
      </c>
      <c r="H62" s="351"/>
      <c r="I62" s="354"/>
      <c r="J62" s="355"/>
      <c r="K62" s="353"/>
      <c r="L62" s="384">
        <f t="shared" si="7"/>
        <v>0</v>
      </c>
      <c r="M62" s="348">
        <f t="shared" si="11"/>
        <v>0</v>
      </c>
      <c r="N62" s="348">
        <f t="shared" si="12"/>
        <v>0</v>
      </c>
      <c r="O62" s="164"/>
    </row>
    <row r="63" spans="1:15" ht="26.25" customHeight="1" x14ac:dyDescent="0.25">
      <c r="A63" s="351"/>
      <c r="B63" s="354"/>
      <c r="C63" s="355"/>
      <c r="D63" s="353"/>
      <c r="E63" s="384">
        <f t="shared" si="5"/>
        <v>0</v>
      </c>
      <c r="F63" s="348">
        <f t="shared" si="10"/>
        <v>0</v>
      </c>
      <c r="H63" s="351"/>
      <c r="I63" s="354"/>
      <c r="J63" s="355"/>
      <c r="K63" s="353"/>
      <c r="L63" s="384">
        <f t="shared" si="7"/>
        <v>0</v>
      </c>
      <c r="M63" s="348">
        <f t="shared" si="11"/>
        <v>0</v>
      </c>
      <c r="N63" s="348">
        <f t="shared" si="12"/>
        <v>0</v>
      </c>
      <c r="O63" s="164"/>
    </row>
    <row r="64" spans="1:15" ht="26.25" customHeight="1" x14ac:dyDescent="0.25">
      <c r="A64" s="351"/>
      <c r="B64" s="351"/>
      <c r="C64" s="352"/>
      <c r="D64" s="353"/>
      <c r="E64" s="384">
        <f t="shared" si="5"/>
        <v>0</v>
      </c>
      <c r="F64" s="348">
        <f t="shared" si="10"/>
        <v>0</v>
      </c>
      <c r="H64" s="351"/>
      <c r="I64" s="351"/>
      <c r="J64" s="352"/>
      <c r="K64" s="353"/>
      <c r="L64" s="384">
        <f t="shared" si="7"/>
        <v>0</v>
      </c>
      <c r="M64" s="348">
        <f t="shared" si="11"/>
        <v>0</v>
      </c>
      <c r="N64" s="348">
        <f t="shared" si="12"/>
        <v>0</v>
      </c>
      <c r="O64" s="164"/>
    </row>
    <row r="65" spans="1:15" ht="26.25" customHeight="1" x14ac:dyDescent="0.25">
      <c r="A65" s="351"/>
      <c r="B65" s="351"/>
      <c r="C65" s="352"/>
      <c r="D65" s="353"/>
      <c r="E65" s="384">
        <f t="shared" si="5"/>
        <v>0</v>
      </c>
      <c r="F65" s="348">
        <f t="shared" si="10"/>
        <v>0</v>
      </c>
      <c r="H65" s="351"/>
      <c r="I65" s="351"/>
      <c r="J65" s="352"/>
      <c r="K65" s="353"/>
      <c r="L65" s="384">
        <f t="shared" si="7"/>
        <v>0</v>
      </c>
      <c r="M65" s="348">
        <f t="shared" si="11"/>
        <v>0</v>
      </c>
      <c r="N65" s="348">
        <f t="shared" si="12"/>
        <v>0</v>
      </c>
      <c r="O65" s="164"/>
    </row>
    <row r="66" spans="1:15" ht="26.25" customHeight="1" x14ac:dyDescent="0.25">
      <c r="A66" s="351"/>
      <c r="B66" s="351"/>
      <c r="C66" s="352"/>
      <c r="D66" s="353"/>
      <c r="E66" s="384">
        <f t="shared" si="5"/>
        <v>0</v>
      </c>
      <c r="F66" s="348">
        <f t="shared" si="10"/>
        <v>0</v>
      </c>
      <c r="H66" s="351"/>
      <c r="I66" s="351"/>
      <c r="J66" s="352"/>
      <c r="K66" s="353"/>
      <c r="L66" s="384">
        <f t="shared" si="7"/>
        <v>0</v>
      </c>
      <c r="M66" s="348">
        <f t="shared" si="11"/>
        <v>0</v>
      </c>
      <c r="N66" s="348">
        <f t="shared" si="12"/>
        <v>0</v>
      </c>
      <c r="O66" s="164"/>
    </row>
    <row r="67" spans="1:15" ht="26.25" customHeight="1" x14ac:dyDescent="0.25">
      <c r="A67" s="351"/>
      <c r="B67" s="351"/>
      <c r="C67" s="352"/>
      <c r="D67" s="353"/>
      <c r="E67" s="384">
        <f t="shared" si="5"/>
        <v>0</v>
      </c>
      <c r="F67" s="348">
        <f t="shared" si="10"/>
        <v>0</v>
      </c>
      <c r="H67" s="351"/>
      <c r="I67" s="351"/>
      <c r="J67" s="352"/>
      <c r="K67" s="353"/>
      <c r="L67" s="384">
        <f t="shared" si="7"/>
        <v>0</v>
      </c>
      <c r="M67" s="348">
        <f t="shared" si="11"/>
        <v>0</v>
      </c>
      <c r="N67" s="348">
        <f t="shared" si="12"/>
        <v>0</v>
      </c>
      <c r="O67" s="164"/>
    </row>
    <row r="68" spans="1:15" ht="26.25" customHeight="1" x14ac:dyDescent="0.25">
      <c r="A68" s="351"/>
      <c r="B68" s="351"/>
      <c r="C68" s="352"/>
      <c r="D68" s="353"/>
      <c r="E68" s="384">
        <f t="shared" si="5"/>
        <v>0</v>
      </c>
      <c r="F68" s="348">
        <f t="shared" si="10"/>
        <v>0</v>
      </c>
      <c r="H68" s="351"/>
      <c r="I68" s="351"/>
      <c r="J68" s="352"/>
      <c r="K68" s="353"/>
      <c r="L68" s="384">
        <f t="shared" si="7"/>
        <v>0</v>
      </c>
      <c r="M68" s="348">
        <f t="shared" si="11"/>
        <v>0</v>
      </c>
      <c r="N68" s="348">
        <f t="shared" si="12"/>
        <v>0</v>
      </c>
      <c r="O68" s="164"/>
    </row>
    <row r="69" spans="1:15" ht="26.25" customHeight="1" x14ac:dyDescent="0.25">
      <c r="A69" s="351"/>
      <c r="B69" s="351"/>
      <c r="C69" s="352"/>
      <c r="D69" s="353"/>
      <c r="E69" s="384">
        <f t="shared" si="5"/>
        <v>0</v>
      </c>
      <c r="F69" s="348">
        <f t="shared" si="10"/>
        <v>0</v>
      </c>
      <c r="H69" s="351"/>
      <c r="I69" s="351"/>
      <c r="J69" s="352"/>
      <c r="K69" s="353"/>
      <c r="L69" s="384">
        <f t="shared" si="7"/>
        <v>0</v>
      </c>
      <c r="M69" s="348">
        <f t="shared" si="11"/>
        <v>0</v>
      </c>
      <c r="N69" s="348">
        <f t="shared" si="12"/>
        <v>0</v>
      </c>
      <c r="O69" s="164"/>
    </row>
    <row r="70" spans="1:15" ht="26.25" customHeight="1" x14ac:dyDescent="0.25">
      <c r="A70" s="351"/>
      <c r="B70" s="351"/>
      <c r="C70" s="352"/>
      <c r="D70" s="353"/>
      <c r="E70" s="384">
        <f t="shared" si="5"/>
        <v>0</v>
      </c>
      <c r="F70" s="348">
        <f t="shared" si="10"/>
        <v>0</v>
      </c>
      <c r="H70" s="351"/>
      <c r="I70" s="351"/>
      <c r="J70" s="352"/>
      <c r="K70" s="353"/>
      <c r="L70" s="384">
        <f t="shared" si="7"/>
        <v>0</v>
      </c>
      <c r="M70" s="348">
        <f t="shared" si="11"/>
        <v>0</v>
      </c>
      <c r="N70" s="348">
        <f t="shared" si="12"/>
        <v>0</v>
      </c>
      <c r="O70" s="164"/>
    </row>
    <row r="71" spans="1:15" ht="26.25" customHeight="1" x14ac:dyDescent="0.25">
      <c r="A71" s="351"/>
      <c r="B71" s="351"/>
      <c r="C71" s="352"/>
      <c r="D71" s="353"/>
      <c r="E71" s="384">
        <f t="shared" si="5"/>
        <v>0</v>
      </c>
      <c r="F71" s="348">
        <f t="shared" si="10"/>
        <v>0</v>
      </c>
      <c r="H71" s="351"/>
      <c r="I71" s="351"/>
      <c r="J71" s="352"/>
      <c r="K71" s="353"/>
      <c r="L71" s="384">
        <f t="shared" si="7"/>
        <v>0</v>
      </c>
      <c r="M71" s="348">
        <f t="shared" si="11"/>
        <v>0</v>
      </c>
      <c r="N71" s="348">
        <f t="shared" si="12"/>
        <v>0</v>
      </c>
      <c r="O71" s="164"/>
    </row>
    <row r="72" spans="1:15" ht="26.25" customHeight="1" x14ac:dyDescent="0.25">
      <c r="A72" s="351"/>
      <c r="B72" s="351"/>
      <c r="C72" s="352"/>
      <c r="D72" s="353"/>
      <c r="E72" s="384">
        <f t="shared" si="5"/>
        <v>0</v>
      </c>
      <c r="F72" s="348">
        <f t="shared" si="10"/>
        <v>0</v>
      </c>
      <c r="H72" s="351"/>
      <c r="I72" s="351"/>
      <c r="J72" s="352"/>
      <c r="K72" s="353"/>
      <c r="L72" s="384">
        <f t="shared" si="7"/>
        <v>0</v>
      </c>
      <c r="M72" s="348">
        <f t="shared" si="11"/>
        <v>0</v>
      </c>
      <c r="N72" s="348">
        <f t="shared" si="12"/>
        <v>0</v>
      </c>
      <c r="O72" s="164"/>
    </row>
    <row r="73" spans="1:15" ht="26.25" customHeight="1" x14ac:dyDescent="0.25">
      <c r="A73" s="351"/>
      <c r="B73" s="351"/>
      <c r="C73" s="352"/>
      <c r="D73" s="353"/>
      <c r="E73" s="384">
        <f t="shared" si="5"/>
        <v>0</v>
      </c>
      <c r="F73" s="348">
        <f t="shared" si="10"/>
        <v>0</v>
      </c>
      <c r="H73" s="351"/>
      <c r="I73" s="351"/>
      <c r="J73" s="352"/>
      <c r="K73" s="353"/>
      <c r="L73" s="384">
        <f t="shared" si="7"/>
        <v>0</v>
      </c>
      <c r="M73" s="348">
        <f t="shared" si="11"/>
        <v>0</v>
      </c>
      <c r="N73" s="348">
        <f t="shared" si="12"/>
        <v>0</v>
      </c>
      <c r="O73" s="164"/>
    </row>
    <row r="74" spans="1:15" ht="26.25" customHeight="1" x14ac:dyDescent="0.25">
      <c r="A74" s="351"/>
      <c r="B74" s="351"/>
      <c r="C74" s="352"/>
      <c r="D74" s="353"/>
      <c r="E74" s="384">
        <f t="shared" si="5"/>
        <v>0</v>
      </c>
      <c r="F74" s="348">
        <f t="shared" si="10"/>
        <v>0</v>
      </c>
      <c r="H74" s="351"/>
      <c r="I74" s="351"/>
      <c r="J74" s="352"/>
      <c r="K74" s="353"/>
      <c r="L74" s="384">
        <f t="shared" si="7"/>
        <v>0</v>
      </c>
      <c r="M74" s="348">
        <f t="shared" si="11"/>
        <v>0</v>
      </c>
      <c r="N74" s="348">
        <f t="shared" si="12"/>
        <v>0</v>
      </c>
      <c r="O74" s="164"/>
    </row>
    <row r="75" spans="1:15" ht="26.25" customHeight="1" x14ac:dyDescent="0.25">
      <c r="A75" s="351"/>
      <c r="B75" s="351"/>
      <c r="C75" s="352"/>
      <c r="D75" s="353"/>
      <c r="E75" s="384">
        <f t="shared" si="5"/>
        <v>0</v>
      </c>
      <c r="F75" s="348">
        <f t="shared" si="10"/>
        <v>0</v>
      </c>
      <c r="H75" s="351"/>
      <c r="I75" s="351"/>
      <c r="J75" s="352"/>
      <c r="K75" s="353"/>
      <c r="L75" s="384">
        <f t="shared" si="7"/>
        <v>0</v>
      </c>
      <c r="M75" s="348">
        <f t="shared" si="11"/>
        <v>0</v>
      </c>
      <c r="N75" s="348">
        <f t="shared" si="12"/>
        <v>0</v>
      </c>
      <c r="O75" s="164"/>
    </row>
    <row r="76" spans="1:15" ht="26.25" customHeight="1" x14ac:dyDescent="0.25">
      <c r="A76" s="351"/>
      <c r="B76" s="351"/>
      <c r="C76" s="352"/>
      <c r="D76" s="353"/>
      <c r="E76" s="384">
        <f t="shared" si="5"/>
        <v>0</v>
      </c>
      <c r="F76" s="348">
        <f t="shared" si="10"/>
        <v>0</v>
      </c>
      <c r="H76" s="351"/>
      <c r="I76" s="351"/>
      <c r="J76" s="352"/>
      <c r="K76" s="353"/>
      <c r="L76" s="384">
        <f t="shared" si="7"/>
        <v>0</v>
      </c>
      <c r="M76" s="348">
        <f t="shared" si="11"/>
        <v>0</v>
      </c>
      <c r="N76" s="348">
        <f t="shared" si="12"/>
        <v>0</v>
      </c>
      <c r="O76" s="164"/>
    </row>
    <row r="77" spans="1:15" ht="26.25" customHeight="1" x14ac:dyDescent="0.25">
      <c r="A77" s="351"/>
      <c r="B77" s="351"/>
      <c r="C77" s="352"/>
      <c r="D77" s="353"/>
      <c r="E77" s="384">
        <f t="shared" si="5"/>
        <v>0</v>
      </c>
      <c r="F77" s="348">
        <f t="shared" si="10"/>
        <v>0</v>
      </c>
      <c r="G77" s="163"/>
      <c r="H77" s="351"/>
      <c r="I77" s="351"/>
      <c r="J77" s="352"/>
      <c r="K77" s="353"/>
      <c r="L77" s="384">
        <f t="shared" si="7"/>
        <v>0</v>
      </c>
      <c r="M77" s="348">
        <f t="shared" si="11"/>
        <v>0</v>
      </c>
      <c r="N77" s="348">
        <f t="shared" si="12"/>
        <v>0</v>
      </c>
    </row>
    <row r="78" spans="1:15" ht="26.25" customHeight="1" x14ac:dyDescent="0.25">
      <c r="A78" s="351"/>
      <c r="B78" s="351"/>
      <c r="C78" s="352"/>
      <c r="D78" s="353"/>
      <c r="E78" s="384">
        <f t="shared" si="5"/>
        <v>0</v>
      </c>
      <c r="F78" s="348">
        <f t="shared" si="10"/>
        <v>0</v>
      </c>
      <c r="H78" s="351"/>
      <c r="I78" s="351"/>
      <c r="J78" s="352"/>
      <c r="K78" s="353"/>
      <c r="L78" s="384">
        <f t="shared" si="7"/>
        <v>0</v>
      </c>
      <c r="M78" s="348">
        <f t="shared" si="11"/>
        <v>0</v>
      </c>
      <c r="N78" s="348">
        <f t="shared" si="12"/>
        <v>0</v>
      </c>
      <c r="O78" s="164"/>
    </row>
    <row r="79" spans="1:15" ht="26.25" customHeight="1" x14ac:dyDescent="0.25">
      <c r="D79" s="272"/>
      <c r="E79" s="386" t="s">
        <v>47</v>
      </c>
      <c r="F79" s="349">
        <f>SUM(F57:F78)</f>
        <v>0</v>
      </c>
      <c r="K79" s="272"/>
      <c r="L79" s="386" t="s">
        <v>47</v>
      </c>
      <c r="M79" s="349">
        <f>SUM(M57:M78)</f>
        <v>0</v>
      </c>
      <c r="N79" s="349">
        <f>SUM(N57:N78)</f>
        <v>0</v>
      </c>
      <c r="O79" s="164"/>
    </row>
    <row r="80" spans="1:15" ht="26.25" customHeight="1" x14ac:dyDescent="0.25">
      <c r="D80" s="445" t="s">
        <v>16</v>
      </c>
      <c r="E80" s="446"/>
      <c r="F80" s="275"/>
      <c r="K80" s="445" t="s">
        <v>16</v>
      </c>
      <c r="L80" s="446"/>
      <c r="M80" s="275"/>
      <c r="N80" s="275"/>
      <c r="O80" s="164"/>
    </row>
    <row r="81" spans="1:15" ht="26.25" customHeight="1" x14ac:dyDescent="0.25">
      <c r="D81" s="273"/>
      <c r="E81" s="274" t="s">
        <v>15</v>
      </c>
      <c r="F81" s="350">
        <f>SUM(F79:F80)</f>
        <v>0</v>
      </c>
      <c r="K81" s="273"/>
      <c r="L81" s="274" t="s">
        <v>15</v>
      </c>
      <c r="M81" s="350">
        <f>SUM(M79:M80)</f>
        <v>0</v>
      </c>
      <c r="N81" s="350">
        <f>SUM(N79:N80)</f>
        <v>0</v>
      </c>
      <c r="O81" s="164"/>
    </row>
    <row r="82" spans="1:15" ht="26.25" customHeight="1" x14ac:dyDescent="0.25">
      <c r="E82" s="171"/>
      <c r="F82" s="172"/>
    </row>
    <row r="87" spans="1:15" ht="21" customHeight="1" x14ac:dyDescent="0.25"/>
    <row r="88" spans="1:15" ht="1.1499999999999999" hidden="1" customHeight="1" thickBot="1" x14ac:dyDescent="0.3">
      <c r="A88" s="388" t="s">
        <v>116</v>
      </c>
      <c r="B88" s="389" t="s">
        <v>117</v>
      </c>
    </row>
    <row r="89" spans="1:15" ht="25.9" hidden="1" customHeight="1" thickBot="1" x14ac:dyDescent="0.3">
      <c r="A89" s="390" t="s">
        <v>118</v>
      </c>
      <c r="B89" s="391">
        <v>250</v>
      </c>
    </row>
    <row r="90" spans="1:15" ht="25.9" hidden="1" customHeight="1" thickBot="1" x14ac:dyDescent="0.3">
      <c r="A90" s="390" t="s">
        <v>119</v>
      </c>
      <c r="B90" s="391">
        <v>335</v>
      </c>
    </row>
    <row r="91" spans="1:15" ht="25.9" hidden="1" customHeight="1" thickBot="1" x14ac:dyDescent="0.3">
      <c r="A91" s="390" t="s">
        <v>120</v>
      </c>
      <c r="B91" s="391">
        <v>449</v>
      </c>
    </row>
    <row r="92" spans="1:15" ht="25.9" hidden="1" customHeight="1" thickBot="1" x14ac:dyDescent="0.3">
      <c r="A92" s="390" t="s">
        <v>121</v>
      </c>
      <c r="B92" s="391">
        <v>602</v>
      </c>
    </row>
    <row r="93" spans="1:15" ht="25.9" hidden="1" customHeight="1" thickBot="1" x14ac:dyDescent="0.3">
      <c r="A93" s="390" t="s">
        <v>122</v>
      </c>
      <c r="B93" s="391">
        <v>807</v>
      </c>
    </row>
    <row r="94" spans="1:15" ht="25.9" hidden="1" customHeight="1" x14ac:dyDescent="0.25"/>
    <row r="95" spans="1:15" ht="25.9" customHeight="1" x14ac:dyDescent="0.25"/>
  </sheetData>
  <sheetProtection selectLockedCells="1"/>
  <protectedRanges>
    <protectedRange sqref="A15:E17 A56:E56 H56:L56 H15:L15 A18:B37 D18:E37 H16:I37 K16:L37 J16:J17 H57:I78 K57:L78 J57:J58 A57:B78 D57:E78 C57:C58" name="Range1"/>
  </protectedRanges>
  <mergeCells count="4">
    <mergeCell ref="K39:L39"/>
    <mergeCell ref="D80:E80"/>
    <mergeCell ref="D39:E39"/>
    <mergeCell ref="K80:L80"/>
  </mergeCells>
  <dataValidations count="2">
    <dataValidation type="list" allowBlank="1" showInputMessage="1" showErrorMessage="1" sqref="N80">
      <formula1>smsadm</formula1>
    </dataValidation>
    <dataValidation type="list" allowBlank="1" showInputMessage="1" showErrorMessage="1" sqref="F80 M80 M39 F39">
      <formula1>$B$89:$B$93</formula1>
    </dataValidation>
  </dataValidations>
  <pageMargins left="0.7" right="0.7" top="0.75" bottom="0.75" header="0.3" footer="0.3"/>
  <pageSetup scale="56" fitToWidth="4" orientation="portrait" r:id="rId1"/>
  <rowBreaks count="1" manualBreakCount="1">
    <brk id="41" max="16383" man="1"/>
  </rowBreaks>
  <colBreaks count="1" manualBreakCount="1">
    <brk id="7" max="8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0" sqref="B2:B10"/>
    </sheetView>
  </sheetViews>
  <sheetFormatPr defaultRowHeight="15" x14ac:dyDescent="0.25"/>
  <cols>
    <col min="10" max="10" width="10.140625" bestFit="1" customWidth="1"/>
    <col min="12" max="12" width="10.8554687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19">
        <v>0</v>
      </c>
      <c r="C2" s="35"/>
      <c r="D2" s="2"/>
      <c r="E2" s="3"/>
      <c r="F2" s="3"/>
      <c r="G2" s="2"/>
      <c r="H2" s="27">
        <v>0</v>
      </c>
      <c r="J2" s="32">
        <v>0</v>
      </c>
      <c r="L2" s="33">
        <v>0</v>
      </c>
    </row>
    <row r="3" spans="1:12" x14ac:dyDescent="0.25">
      <c r="A3" s="20">
        <v>0.08</v>
      </c>
      <c r="B3" s="21">
        <v>4032.12</v>
      </c>
      <c r="C3" s="24"/>
      <c r="D3" s="34">
        <v>0.08</v>
      </c>
      <c r="E3" s="22"/>
      <c r="F3" s="2"/>
      <c r="G3" s="20">
        <v>0.08</v>
      </c>
      <c r="H3" s="21">
        <v>3752.78</v>
      </c>
      <c r="J3" s="32"/>
      <c r="L3" s="33"/>
    </row>
    <row r="4" spans="1:12" x14ac:dyDescent="0.25">
      <c r="A4" s="20">
        <v>0.09</v>
      </c>
      <c r="B4" s="21">
        <v>4536.13</v>
      </c>
      <c r="C4" s="27"/>
      <c r="D4" s="20">
        <v>0.09</v>
      </c>
      <c r="E4" s="22"/>
      <c r="F4" s="2"/>
      <c r="G4" s="20">
        <v>0.09</v>
      </c>
      <c r="H4" s="21">
        <v>4221.88</v>
      </c>
      <c r="J4" s="24">
        <v>50401.440000000002</v>
      </c>
      <c r="K4" s="26"/>
      <c r="L4" s="24">
        <v>17510.400000000001</v>
      </c>
    </row>
    <row r="5" spans="1:12" x14ac:dyDescent="0.25">
      <c r="A5" s="20">
        <v>0.1</v>
      </c>
      <c r="B5" s="21">
        <v>5040.1400000000003</v>
      </c>
      <c r="C5" s="27"/>
      <c r="D5" s="20">
        <v>0.1</v>
      </c>
      <c r="E5" s="22"/>
      <c r="F5" s="2"/>
      <c r="G5" s="20">
        <v>0.1</v>
      </c>
      <c r="H5" s="21">
        <v>4690.9799999999996</v>
      </c>
      <c r="J5" s="25"/>
      <c r="L5" s="25"/>
    </row>
    <row r="6" spans="1:12" x14ac:dyDescent="0.25">
      <c r="A6" s="20">
        <v>0.11</v>
      </c>
      <c r="B6" s="21">
        <v>5544.16</v>
      </c>
      <c r="C6" s="27"/>
      <c r="D6" s="18"/>
      <c r="E6" s="22"/>
      <c r="F6" s="2"/>
      <c r="G6" s="20">
        <v>0.11</v>
      </c>
      <c r="H6" s="21">
        <v>5160.08</v>
      </c>
      <c r="J6" s="25"/>
      <c r="L6" s="25"/>
    </row>
    <row r="7" spans="1:12" x14ac:dyDescent="0.25">
      <c r="A7" s="20">
        <v>0.12</v>
      </c>
      <c r="B7" s="21">
        <v>6048.17</v>
      </c>
      <c r="C7" s="27"/>
      <c r="D7" s="18"/>
      <c r="E7" s="22"/>
      <c r="F7" s="2"/>
      <c r="G7" s="20">
        <v>0.12</v>
      </c>
      <c r="H7" s="21">
        <v>5629.18</v>
      </c>
      <c r="J7" s="25"/>
      <c r="L7" s="25"/>
    </row>
    <row r="8" spans="1:12" x14ac:dyDescent="0.25">
      <c r="A8" s="20">
        <v>0.13</v>
      </c>
      <c r="B8" s="21">
        <v>6552.19</v>
      </c>
      <c r="C8" s="27"/>
      <c r="D8" s="18"/>
      <c r="E8" s="22"/>
      <c r="F8" s="2"/>
      <c r="G8" s="20">
        <v>0.13</v>
      </c>
      <c r="H8" s="21">
        <v>6098.27</v>
      </c>
      <c r="J8" s="25"/>
      <c r="L8" s="25"/>
    </row>
    <row r="9" spans="1:12" x14ac:dyDescent="0.25">
      <c r="A9" s="20">
        <v>0.14000000000000001</v>
      </c>
      <c r="B9" s="21">
        <v>7056.2</v>
      </c>
      <c r="C9" s="27"/>
      <c r="D9" s="18"/>
      <c r="E9" s="22"/>
      <c r="F9" s="2"/>
      <c r="G9" s="20">
        <v>0.14000000000000001</v>
      </c>
      <c r="H9" s="21">
        <v>6567.37</v>
      </c>
      <c r="J9" s="25"/>
      <c r="L9" s="25"/>
    </row>
    <row r="10" spans="1:12" x14ac:dyDescent="0.25">
      <c r="A10" s="20">
        <v>0.15</v>
      </c>
      <c r="B10" s="21">
        <v>7560.22</v>
      </c>
      <c r="C10" s="27"/>
      <c r="D10" s="18"/>
      <c r="E10" s="22"/>
      <c r="F10" s="2"/>
      <c r="G10" s="20">
        <v>0.15</v>
      </c>
      <c r="H10" s="21">
        <v>7036.47</v>
      </c>
      <c r="J10" s="25"/>
      <c r="L10" s="25"/>
    </row>
    <row r="11" spans="1:12" x14ac:dyDescent="0.25">
      <c r="A11" s="18"/>
      <c r="B11" s="22"/>
      <c r="C11" s="2"/>
      <c r="D11" s="18"/>
      <c r="E11" s="22"/>
      <c r="F11" s="2"/>
      <c r="G11" s="18"/>
      <c r="H11" s="22"/>
      <c r="J11" s="25"/>
      <c r="L11" s="25"/>
    </row>
    <row r="12" spans="1:12" x14ac:dyDescent="0.25">
      <c r="A12" s="23" t="s">
        <v>49</v>
      </c>
      <c r="B12" s="5"/>
      <c r="C12" s="1"/>
      <c r="D12" s="23" t="s">
        <v>51</v>
      </c>
      <c r="E12" s="5"/>
      <c r="F12" s="1"/>
      <c r="G12" s="23"/>
      <c r="H12" s="5" t="s">
        <v>50</v>
      </c>
      <c r="J12" s="7" t="s">
        <v>85</v>
      </c>
      <c r="L12" s="7" t="s">
        <v>86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E27" sqref="E27"/>
    </sheetView>
  </sheetViews>
  <sheetFormatPr defaultRowHeight="15" x14ac:dyDescent="0.25"/>
  <cols>
    <col min="1" max="1" width="45.5703125" customWidth="1"/>
  </cols>
  <sheetData>
    <row r="1" spans="1:1" x14ac:dyDescent="0.25">
      <c r="A1" s="137" t="s">
        <v>102</v>
      </c>
    </row>
    <row r="2" spans="1:1" x14ac:dyDescent="0.25">
      <c r="A2" s="29" t="s">
        <v>77</v>
      </c>
    </row>
    <row r="3" spans="1:1" x14ac:dyDescent="0.25">
      <c r="A3" s="29" t="s">
        <v>78</v>
      </c>
    </row>
    <row r="4" spans="1:1" ht="15.75" thickBot="1" x14ac:dyDescent="0.3">
      <c r="A4" s="28" t="s">
        <v>89</v>
      </c>
    </row>
    <row r="5" spans="1:1" x14ac:dyDescent="0.25">
      <c r="A5" s="6" t="s">
        <v>88</v>
      </c>
    </row>
    <row r="6" spans="1:1" x14ac:dyDescent="0.25">
      <c r="A6" s="8" t="s">
        <v>54</v>
      </c>
    </row>
    <row r="7" spans="1:1" x14ac:dyDescent="0.25">
      <c r="A7" s="4" t="s">
        <v>55</v>
      </c>
    </row>
    <row r="8" spans="1:1" x14ac:dyDescent="0.25">
      <c r="A8" s="9" t="s">
        <v>56</v>
      </c>
    </row>
    <row r="9" spans="1:1" x14ac:dyDescent="0.25">
      <c r="A9" s="10" t="s">
        <v>57</v>
      </c>
    </row>
    <row r="10" spans="1:1" x14ac:dyDescent="0.25">
      <c r="A10" s="10" t="s">
        <v>58</v>
      </c>
    </row>
    <row r="11" spans="1:1" x14ac:dyDescent="0.25">
      <c r="A11" s="10" t="s">
        <v>59</v>
      </c>
    </row>
    <row r="12" spans="1:1" x14ac:dyDescent="0.25">
      <c r="A12" s="10" t="s">
        <v>60</v>
      </c>
    </row>
    <row r="13" spans="1:1" x14ac:dyDescent="0.25">
      <c r="A13" s="14"/>
    </row>
    <row r="14" spans="1:1" x14ac:dyDescent="0.25">
      <c r="A14" s="11" t="s">
        <v>61</v>
      </c>
    </row>
    <row r="15" spans="1:1" x14ac:dyDescent="0.25">
      <c r="A15" s="8" t="s">
        <v>62</v>
      </c>
    </row>
    <row r="16" spans="1:1" x14ac:dyDescent="0.25">
      <c r="A16" s="11" t="s">
        <v>63</v>
      </c>
    </row>
    <row r="17" spans="1:1" x14ac:dyDescent="0.25">
      <c r="A17" s="11" t="s">
        <v>64</v>
      </c>
    </row>
    <row r="18" spans="1:1" x14ac:dyDescent="0.25">
      <c r="A18" s="11" t="s">
        <v>65</v>
      </c>
    </row>
    <row r="19" spans="1:1" x14ac:dyDescent="0.25">
      <c r="A19" s="11" t="s">
        <v>66</v>
      </c>
    </row>
    <row r="20" spans="1:1" x14ac:dyDescent="0.25">
      <c r="A20" s="11" t="s">
        <v>67</v>
      </c>
    </row>
    <row r="21" spans="1:1" x14ac:dyDescent="0.25">
      <c r="A21" s="15"/>
    </row>
    <row r="22" spans="1:1" x14ac:dyDescent="0.25">
      <c r="A22" s="9" t="s">
        <v>68</v>
      </c>
    </row>
    <row r="23" spans="1:1" x14ac:dyDescent="0.25">
      <c r="A23" s="9" t="s">
        <v>69</v>
      </c>
    </row>
    <row r="24" spans="1:1" x14ac:dyDescent="0.25">
      <c r="A24" s="9" t="s">
        <v>70</v>
      </c>
    </row>
    <row r="25" spans="1:1" x14ac:dyDescent="0.25">
      <c r="A25" s="16"/>
    </row>
    <row r="26" spans="1:1" x14ac:dyDescent="0.25">
      <c r="A26" s="12" t="s">
        <v>71</v>
      </c>
    </row>
    <row r="27" spans="1:1" x14ac:dyDescent="0.25">
      <c r="A27" s="9" t="s">
        <v>72</v>
      </c>
    </row>
    <row r="28" spans="1:1" x14ac:dyDescent="0.25">
      <c r="A28" s="9"/>
    </row>
    <row r="30" spans="1:1" x14ac:dyDescent="0.25">
      <c r="A30" s="16"/>
    </row>
    <row r="31" spans="1:1" x14ac:dyDescent="0.25">
      <c r="A31" s="12" t="s">
        <v>73</v>
      </c>
    </row>
    <row r="32" spans="1:1" x14ac:dyDescent="0.25">
      <c r="A32" s="12" t="s">
        <v>74</v>
      </c>
    </row>
    <row r="33" spans="1:1" x14ac:dyDescent="0.25">
      <c r="A33" s="12" t="s">
        <v>75</v>
      </c>
    </row>
    <row r="34" spans="1:1" ht="15.75" thickBot="1" x14ac:dyDescent="0.3">
      <c r="A34" s="17"/>
    </row>
    <row r="35" spans="1:1" ht="15.75" thickBot="1" x14ac:dyDescent="0.3">
      <c r="A35" s="13" t="s">
        <v>76</v>
      </c>
    </row>
    <row r="37" spans="1:1" ht="15.75" thickBot="1" x14ac:dyDescent="0.3">
      <c r="A37" s="17"/>
    </row>
  </sheetData>
  <sheetProtection password="CB2A"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5" sqref="D15"/>
    </sheetView>
  </sheetViews>
  <sheetFormatPr defaultRowHeight="15" x14ac:dyDescent="0.25"/>
  <sheetData>
    <row r="1" spans="1:1" x14ac:dyDescent="0.25">
      <c r="A1" s="31">
        <v>149.44999999999999</v>
      </c>
    </row>
    <row r="2" spans="1:1" x14ac:dyDescent="0.25">
      <c r="A2" s="31">
        <v>168.13</v>
      </c>
    </row>
    <row r="3" spans="1:1" x14ac:dyDescent="0.25">
      <c r="A3" s="31">
        <v>186.82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1:A9"/>
    </sheetView>
  </sheetViews>
  <sheetFormatPr defaultRowHeight="15" x14ac:dyDescent="0.25"/>
  <cols>
    <col min="1" max="1" width="10.5703125" bestFit="1" customWidth="1"/>
  </cols>
  <sheetData>
    <row r="1" spans="1:2" x14ac:dyDescent="0.25">
      <c r="A1" s="31">
        <v>0</v>
      </c>
    </row>
    <row r="2" spans="1:2" x14ac:dyDescent="0.25">
      <c r="A2" s="30">
        <v>1400.83</v>
      </c>
      <c r="B2">
        <v>8</v>
      </c>
    </row>
    <row r="3" spans="1:2" x14ac:dyDescent="0.25">
      <c r="A3" s="30">
        <v>1575.94</v>
      </c>
      <c r="B3">
        <v>9</v>
      </c>
    </row>
    <row r="4" spans="1:2" x14ac:dyDescent="0.25">
      <c r="A4" s="30">
        <v>1751.04</v>
      </c>
      <c r="B4">
        <v>10</v>
      </c>
    </row>
    <row r="5" spans="1:2" x14ac:dyDescent="0.25">
      <c r="A5" s="30">
        <v>1926.14</v>
      </c>
      <c r="B5">
        <v>11</v>
      </c>
    </row>
    <row r="6" spans="1:2" x14ac:dyDescent="0.25">
      <c r="A6" s="30">
        <v>2101.25</v>
      </c>
      <c r="B6">
        <v>12</v>
      </c>
    </row>
    <row r="7" spans="1:2" x14ac:dyDescent="0.25">
      <c r="A7" s="30">
        <v>2276.35</v>
      </c>
      <c r="B7">
        <v>13</v>
      </c>
    </row>
    <row r="8" spans="1:2" x14ac:dyDescent="0.25">
      <c r="A8" s="30">
        <v>2451.4699999999998</v>
      </c>
      <c r="B8">
        <v>14</v>
      </c>
    </row>
    <row r="9" spans="1:2" x14ac:dyDescent="0.25">
      <c r="A9" s="30">
        <v>2626.56</v>
      </c>
      <c r="B9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CRA</vt:lpstr>
      <vt:lpstr>CLS</vt:lpstr>
      <vt:lpstr>CAG</vt:lpstr>
      <vt:lpstr>SMS</vt:lpstr>
      <vt:lpstr>Table</vt:lpstr>
      <vt:lpstr>NonCovered</vt:lpstr>
      <vt:lpstr>Sheet1</vt:lpstr>
      <vt:lpstr>Sheet2</vt:lpstr>
      <vt:lpstr>adminfee</vt:lpstr>
      <vt:lpstr>adminfeecra</vt:lpstr>
      <vt:lpstr>adminsms</vt:lpstr>
      <vt:lpstr>cagadm</vt:lpstr>
      <vt:lpstr>cagadmn</vt:lpstr>
      <vt:lpstr>clsadmin</vt:lpstr>
      <vt:lpstr>clsadmn</vt:lpstr>
      <vt:lpstr>craadm</vt:lpstr>
      <vt:lpstr>CRAadmin</vt:lpstr>
      <vt:lpstr>craadmn</vt:lpstr>
      <vt:lpstr>CRA!Print_Area</vt:lpstr>
      <vt:lpstr>scag</vt:lpstr>
      <vt:lpstr>smsadm</vt:lpstr>
      <vt:lpstr>Standard</vt:lpstr>
      <vt:lpstr>standardcra</vt:lpstr>
    </vt:vector>
  </TitlesOfParts>
  <Company>State of Georgia - DBHDD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rosingleton</dc:creator>
  <cp:lastModifiedBy>abwebb</cp:lastModifiedBy>
  <cp:lastPrinted>2014-01-08T05:06:00Z</cp:lastPrinted>
  <dcterms:created xsi:type="dcterms:W3CDTF">2012-11-06T15:27:25Z</dcterms:created>
  <dcterms:modified xsi:type="dcterms:W3CDTF">2014-02-06T15:59:59Z</dcterms:modified>
</cp:coreProperties>
</file>